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tabRatio="483" activeTab="2"/>
  </bookViews>
  <sheets>
    <sheet name="Dominantní alela" sheetId="1" r:id="rId1"/>
    <sheet name="Poměr frekvencí alel" sheetId="2" r:id="rId2"/>
    <sheet name="Zdatnost závislá na genotypu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<sst xmlns="http://schemas.openxmlformats.org/spreadsheetml/2006/main" count="25" uniqueCount="13">
  <si>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Parametr:</t>
  </si>
  <si>
    <t>t</t>
  </si>
  <si>
    <t>k=</t>
  </si>
  <si>
    <t>p(t)</t>
  </si>
  <si>
    <t>frekvence AA</t>
  </si>
  <si>
    <t>frekvence aA</t>
  </si>
  <si>
    <t>frekvence aa</t>
  </si>
  <si>
    <t>u(t)</t>
  </si>
  <si>
    <t>K=</t>
  </si>
  <si>
    <t>Parametry:</t>
  </si>
  <si>
    <t>Frekvence dominantní alely:  p(t+1)=p(t)/(1-k*(1-p(t))^2)</t>
  </si>
  <si>
    <t>Poměr frekvencí dominantní a recesívní alely:  u(t+1)=u(t)*(u(t)+1)/(u(t)+1-k)</t>
  </si>
  <si>
    <t>Frekvence dominantní alely pokud zdatnost závisí na genotypu:  p(t+1)=p(t)*(1-K*p(t))/(1-K*p(t)^2-k*(1-p(t))^2)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</si>
</sst>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</numFmts>
  <fonts count="12">
    <font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.7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sz val="11.25"/>
      <name val="Arial CE"/>
      <family val="0"/>
    </font>
    <font>
      <b/>
      <sz val="11.2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2"/>
          <c:order val="0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/>
            </c:numRef>
          </c:cat>
          <c:val>
            <c:numRef>
              <c:f>'Dominantní alela'!$C$4:$C$34</c:f>
              <c:numCache/>
            </c:numRef>
          </c:val>
        </c:ser>
        <c:ser>
          <c:idx val="3"/>
          <c:order val="1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/>
            </c:numRef>
          </c:cat>
          <c:val>
            <c:numRef>
              <c:f>'Dominantní alela'!$D$4:$D$34</c:f>
              <c:numCache/>
            </c:numRef>
          </c:val>
        </c:ser>
        <c:ser>
          <c:idx val="4"/>
          <c:order val="2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/>
            </c:numRef>
          </c:cat>
          <c:val>
            <c:numRef>
              <c:f>'Dominantní alela'!$E$4:$E$34</c:f>
              <c:numCache/>
            </c:numRef>
          </c:val>
        </c:ser>
        <c:axId val="31963212"/>
        <c:axId val="19233453"/>
      </c:areaChart>
      <c:catAx>
        <c:axId val="3196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auto val="1"/>
        <c:lblOffset val="100"/>
        <c:noMultiLvlLbl val="0"/>
      </c:catAx>
      <c:valAx>
        <c:axId val="19233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frekvence genotypů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32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2"/>
          <c:order val="0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'Poměr frekvencí alel'!$C$4:$C$34</c:f>
              <c:numCache/>
            </c:numRef>
          </c:val>
        </c:ser>
        <c:ser>
          <c:idx val="3"/>
          <c:order val="1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'Poměr frekvencí alel'!$D$4:$D$34</c:f>
              <c:numCache/>
            </c:numRef>
          </c:val>
        </c:ser>
        <c:ser>
          <c:idx val="4"/>
          <c:order val="2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'Dominantní alela'!$A$4:$A$34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'Poměr frekvencí alel'!$E$4:$E$34</c:f>
              <c:numCache/>
            </c:numRef>
          </c:val>
        </c:ser>
        <c:axId val="38883350"/>
        <c:axId val="14405831"/>
      </c:areaChart>
      <c:cat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5831"/>
        <c:crosses val="autoZero"/>
        <c:auto val="1"/>
        <c:lblOffset val="100"/>
        <c:noMultiLvlLbl val="0"/>
      </c:cat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frekvence genotypů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33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Poměr frekvencí dominantního a recesívního genu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'Poměr frekvencí alel'!$A$4:$A$34</c:f>
              <c:numCache/>
            </c:numRef>
          </c:xVal>
          <c:yVal>
            <c:numRef>
              <c:f>'Poměr frekvencí alel'!$B$4:$B$34</c:f>
              <c:numCache/>
            </c:numRef>
          </c:yVal>
          <c:smooth val="1"/>
        </c:ser>
        <c:axId val="62543616"/>
        <c:axId val="26021633"/>
      </c:scatterChart>
      <c:val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crossBetween val="midCat"/>
        <c:dispUnits/>
      </c:valAx>
      <c:valAx>
        <c:axId val="2602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543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v>AA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'Zdatnost závislá na genotypu'!$A$4:$A$34</c:f>
              <c:numCache/>
            </c:numRef>
          </c:cat>
          <c:val>
            <c:numRef>
              <c:f>'Zdatnost závislá na genotypu'!$C$4:$C$34</c:f>
              <c:numCache/>
            </c:numRef>
          </c:val>
        </c:ser>
        <c:ser>
          <c:idx val="1"/>
          <c:order val="1"/>
          <c:tx>
            <c:v>aA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'Zdatnost závislá na genotypu'!$A$4:$A$34</c:f>
              <c:numCache/>
            </c:numRef>
          </c:cat>
          <c:val>
            <c:numRef>
              <c:f>'Zdatnost závislá na genotypu'!$D$4:$D$34</c:f>
              <c:numCache/>
            </c:numRef>
          </c:val>
        </c:ser>
        <c:ser>
          <c:idx val="2"/>
          <c:order val="2"/>
          <c:tx>
            <c:v>aa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'Zdatnost závislá na genotypu'!$A$4:$A$34</c:f>
              <c:numCache/>
            </c:numRef>
          </c:cat>
          <c:val>
            <c:numRef>
              <c:f>'Zdatnost závislá na genotypu'!$E$4:$E$34</c:f>
              <c:numCache/>
            </c:numRef>
          </c:val>
        </c:ser>
        <c:axId val="32868106"/>
        <c:axId val="27377499"/>
      </c:areaChart>
      <c:cat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77499"/>
        <c:crosses val="autoZero"/>
        <c:auto val="1"/>
        <c:lblOffset val="100"/>
        <c:noMultiLvlLbl val="0"/>
      </c:cat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681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0</xdr:rowOff>
    </xdr:from>
    <xdr:to>
      <xdr:col>14</xdr:col>
      <xdr:colOff>371475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733800" y="628650"/>
        <a:ext cx="5591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0</xdr:rowOff>
    </xdr:from>
    <xdr:to>
      <xdr:col>14</xdr:col>
      <xdr:colOff>371475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733800" y="628650"/>
        <a:ext cx="5591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19</xdr:row>
      <xdr:rowOff>9525</xdr:rowOff>
    </xdr:from>
    <xdr:to>
      <xdr:col>14</xdr:col>
      <xdr:colOff>361950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3733800" y="3228975"/>
        <a:ext cx="5581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4</xdr:row>
      <xdr:rowOff>0</xdr:rowOff>
    </xdr:from>
    <xdr:to>
      <xdr:col>14</xdr:col>
      <xdr:colOff>76200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038600" y="790575"/>
        <a:ext cx="52863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3" max="5" width="12.7109375" style="0" customWidth="1"/>
  </cols>
  <sheetData>
    <row r="1" ht="24" customHeight="1">
      <c r="A1" s="1" t="s">
        <v>10</v>
      </c>
    </row>
    <row r="2" spans="5:7" ht="12.75">
      <c r="E2" s="2" t="s">
        <v>0</v>
      </c>
      <c r="F2" s="3" t="s">
        <v>2</v>
      </c>
      <c r="G2" s="4">
        <v>0.2</v>
      </c>
    </row>
    <row r="3" spans="1:5" ht="12.75">
      <c r="A3" s="5" t="s">
        <v>1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12.75">
      <c r="A4">
        <v>0</v>
      </c>
      <c r="B4" s="8">
        <v>0.5</v>
      </c>
      <c r="C4" s="9">
        <f>B4^2</f>
        <v>0.25</v>
      </c>
      <c r="D4" s="9">
        <f>2*B4*(1-B4)</f>
        <v>0.5</v>
      </c>
      <c r="E4" s="9">
        <f>(1-B4)^2</f>
        <v>0.25</v>
      </c>
    </row>
    <row r="5" spans="1:5" ht="12.75">
      <c r="A5">
        <f>A4+1</f>
        <v>1</v>
      </c>
      <c r="B5" s="7">
        <f>B4/(1-$G$2*(1-B4)^2)</f>
        <v>0.5263157894736842</v>
      </c>
      <c r="C5" s="9">
        <f>B5^2</f>
        <v>0.27700831024930744</v>
      </c>
      <c r="D5" s="9">
        <f>2*B5*(1-B5)</f>
        <v>0.4986149584487535</v>
      </c>
      <c r="E5" s="9">
        <f>(1-B5)^2</f>
        <v>0.22437673130193908</v>
      </c>
    </row>
    <row r="6" spans="1:5" ht="12.75">
      <c r="A6">
        <f aca="true" t="shared" si="0" ref="A6:A34">A5+1</f>
        <v>2</v>
      </c>
      <c r="B6" s="7">
        <f aca="true" t="shared" si="1" ref="B6:B34">B5/(1-$G$2*(1-B5)^2)</f>
        <v>0.5510440835266821</v>
      </c>
      <c r="C6" s="9">
        <f aca="true" t="shared" si="2" ref="C6:C34">B6^2</f>
        <v>0.303649581989761</v>
      </c>
      <c r="D6" s="9">
        <f aca="true" t="shared" si="3" ref="D6:D34">2*B6*(1-B6)</f>
        <v>0.4947890030738422</v>
      </c>
      <c r="E6" s="9">
        <f aca="true" t="shared" si="4" ref="E6:E34">(1-B6)^2</f>
        <v>0.2015614149363968</v>
      </c>
    </row>
    <row r="7" spans="1:5" ht="12.75">
      <c r="A7">
        <f t="shared" si="0"/>
        <v>3</v>
      </c>
      <c r="B7" s="7">
        <f t="shared" si="1"/>
        <v>0.5741910350191323</v>
      </c>
      <c r="C7" s="9">
        <f t="shared" si="2"/>
        <v>0.3296953446963424</v>
      </c>
      <c r="D7" s="9">
        <f t="shared" si="3"/>
        <v>0.4889913806455798</v>
      </c>
      <c r="E7" s="9">
        <f t="shared" si="4"/>
        <v>0.18131327465807784</v>
      </c>
    </row>
    <row r="8" spans="1:5" ht="12.75">
      <c r="A8">
        <f t="shared" si="0"/>
        <v>4</v>
      </c>
      <c r="B8" s="7">
        <f t="shared" si="1"/>
        <v>0.5957961865412501</v>
      </c>
      <c r="C8" s="9">
        <f t="shared" si="2"/>
        <v>0.3549730958970961</v>
      </c>
      <c r="D8" s="9">
        <f t="shared" si="3"/>
        <v>0.48164618128830805</v>
      </c>
      <c r="E8" s="9">
        <f t="shared" si="4"/>
        <v>0.16338072281459587</v>
      </c>
    </row>
    <row r="9" spans="1:5" ht="12.75">
      <c r="A9">
        <f t="shared" si="0"/>
        <v>5</v>
      </c>
      <c r="B9" s="7">
        <f t="shared" si="1"/>
        <v>0.6159221476782896</v>
      </c>
      <c r="C9" s="9">
        <f t="shared" si="2"/>
        <v>0.37936009200063675</v>
      </c>
      <c r="D9" s="9">
        <f t="shared" si="3"/>
        <v>0.47312411135530563</v>
      </c>
      <c r="E9" s="9">
        <f t="shared" si="4"/>
        <v>0.14751579664405762</v>
      </c>
    </row>
    <row r="10" spans="1:5" ht="12.75">
      <c r="A10">
        <f t="shared" si="0"/>
        <v>6</v>
      </c>
      <c r="B10" s="7">
        <f t="shared" si="1"/>
        <v>0.6346462161095984</v>
      </c>
      <c r="C10" s="9">
        <f t="shared" si="2"/>
        <v>0.402775819622231</v>
      </c>
      <c r="D10" s="9">
        <f t="shared" si="3"/>
        <v>0.46374079297473464</v>
      </c>
      <c r="E10" s="9">
        <f t="shared" si="4"/>
        <v>0.1334833874030343</v>
      </c>
    </row>
    <row r="11" spans="1:5" ht="12.75">
      <c r="A11">
        <f t="shared" si="0"/>
        <v>7</v>
      </c>
      <c r="B11" s="7">
        <f t="shared" si="1"/>
        <v>0.6520538884700592</v>
      </c>
      <c r="C11" s="9">
        <f t="shared" si="2"/>
        <v>0.4251742734689244</v>
      </c>
      <c r="D11" s="9">
        <f t="shared" si="3"/>
        <v>0.4537592300022696</v>
      </c>
      <c r="E11" s="9">
        <f t="shared" si="4"/>
        <v>0.12106649652880601</v>
      </c>
    </row>
    <row r="12" spans="1:5" ht="12.75">
      <c r="A12">
        <f t="shared" si="0"/>
        <v>8</v>
      </c>
      <c r="B12" s="7">
        <f t="shared" si="1"/>
        <v>0.6682340392691817</v>
      </c>
      <c r="C12" s="9">
        <f t="shared" si="2"/>
        <v>0.44653673123800625</v>
      </c>
      <c r="D12" s="9">
        <f t="shared" si="3"/>
        <v>0.44339461606235087</v>
      </c>
      <c r="E12" s="9">
        <f t="shared" si="4"/>
        <v>0.11006865269964289</v>
      </c>
    </row>
    <row r="13" spans="1:5" ht="12.75">
      <c r="A13">
        <f t="shared" si="0"/>
        <v>9</v>
      </c>
      <c r="B13" s="7">
        <f t="shared" si="1"/>
        <v>0.6832754816057915</v>
      </c>
      <c r="C13" s="9">
        <f t="shared" si="2"/>
        <v>0.4668653837636264</v>
      </c>
      <c r="D13" s="9">
        <f t="shared" si="3"/>
        <v>0.43282019568433033</v>
      </c>
      <c r="E13" s="9">
        <f t="shared" si="4"/>
        <v>0.10031442055204329</v>
      </c>
    </row>
    <row r="14" spans="1:5" ht="12.75">
      <c r="A14">
        <f t="shared" si="0"/>
        <v>10</v>
      </c>
      <c r="B14" s="7">
        <f t="shared" si="1"/>
        <v>0.6972646208889751</v>
      </c>
      <c r="C14" s="9">
        <f t="shared" si="2"/>
        <v>0.4861779515434462</v>
      </c>
      <c r="D14" s="9">
        <f t="shared" si="3"/>
        <v>0.42217333869105783</v>
      </c>
      <c r="E14" s="9">
        <f t="shared" si="4"/>
        <v>0.09164870976549597</v>
      </c>
    </row>
    <row r="15" spans="1:5" ht="12.75">
      <c r="A15">
        <f t="shared" si="0"/>
        <v>11</v>
      </c>
      <c r="B15" s="7">
        <f t="shared" si="1"/>
        <v>0.7102839422641062</v>
      </c>
      <c r="C15" s="9">
        <f t="shared" si="2"/>
        <v>0.5045032786382401</v>
      </c>
      <c r="D15" s="9">
        <f t="shared" si="3"/>
        <v>0.4115613272517321</v>
      </c>
      <c r="E15" s="9">
        <f t="shared" si="4"/>
        <v>0.08393539411002776</v>
      </c>
    </row>
    <row r="16" spans="1:5" ht="12.75">
      <c r="A16">
        <f t="shared" si="0"/>
        <v>12</v>
      </c>
      <c r="B16" s="7">
        <f t="shared" si="1"/>
        <v>0.7224111145865637</v>
      </c>
      <c r="C16" s="9">
        <f t="shared" si="2"/>
        <v>0.5218778184782012</v>
      </c>
      <c r="D16" s="9">
        <f t="shared" si="3"/>
        <v>0.40106659221672486</v>
      </c>
      <c r="E16" s="9">
        <f t="shared" si="4"/>
        <v>0.07705558930507386</v>
      </c>
    </row>
    <row r="17" spans="1:5" ht="12.75">
      <c r="A17">
        <f t="shared" si="0"/>
        <v>13</v>
      </c>
      <c r="B17" s="7">
        <f t="shared" si="1"/>
        <v>0.7337185374439235</v>
      </c>
      <c r="C17" s="9">
        <f t="shared" si="2"/>
        <v>0.5383428921888501</v>
      </c>
      <c r="D17" s="9">
        <f t="shared" si="3"/>
        <v>0.3907512905101467</v>
      </c>
      <c r="E17" s="9">
        <f t="shared" si="4"/>
        <v>0.07090581730100319</v>
      </c>
    </row>
    <row r="18" spans="1:5" ht="12.75">
      <c r="A18">
        <f t="shared" si="0"/>
        <v>14</v>
      </c>
      <c r="B18" s="7">
        <f t="shared" si="1"/>
        <v>0.7442731973140806</v>
      </c>
      <c r="C18" s="9">
        <f t="shared" si="2"/>
        <v>0.5539425922401243</v>
      </c>
      <c r="D18" s="9">
        <f t="shared" si="3"/>
        <v>0.3806612101479125</v>
      </c>
      <c r="E18" s="9">
        <f t="shared" si="4"/>
        <v>0.06539619761196316</v>
      </c>
    </row>
    <row r="19" spans="1:5" ht="12.75">
      <c r="A19">
        <f t="shared" si="0"/>
        <v>15</v>
      </c>
      <c r="B19" s="7">
        <f t="shared" si="1"/>
        <v>0.7541367322680489</v>
      </c>
      <c r="C19" s="9">
        <f t="shared" si="2"/>
        <v>0.5687222109559309</v>
      </c>
      <c r="D19" s="9">
        <f t="shared" si="3"/>
        <v>0.37082904262423605</v>
      </c>
      <c r="E19" s="9">
        <f t="shared" si="4"/>
        <v>0.06044874641983307</v>
      </c>
    </row>
    <row r="20" spans="1:5" ht="12.75">
      <c r="A20">
        <f t="shared" si="0"/>
        <v>16</v>
      </c>
      <c r="B20" s="7">
        <f t="shared" si="1"/>
        <v>0.7633656313632272</v>
      </c>
      <c r="C20" s="9">
        <f t="shared" si="2"/>
        <v>0.5827270871465785</v>
      </c>
      <c r="D20" s="9">
        <f t="shared" si="3"/>
        <v>0.3612770884332974</v>
      </c>
      <c r="E20" s="9">
        <f t="shared" si="4"/>
        <v>0.055995824420124074</v>
      </c>
    </row>
    <row r="21" spans="1:5" ht="12.75">
      <c r="A21">
        <f t="shared" si="0"/>
        <v>17</v>
      </c>
      <c r="B21" s="7">
        <f t="shared" si="1"/>
        <v>0.7720115156190104</v>
      </c>
      <c r="C21" s="9">
        <f t="shared" si="2"/>
        <v>0.5960017802483615</v>
      </c>
      <c r="D21" s="9">
        <f t="shared" si="3"/>
        <v>0.35201947074129775</v>
      </c>
      <c r="E21" s="9">
        <f t="shared" si="4"/>
        <v>0.05197874901034075</v>
      </c>
    </row>
    <row r="22" spans="1:5" ht="12.75">
      <c r="A22">
        <f t="shared" si="0"/>
        <v>18</v>
      </c>
      <c r="B22" s="7">
        <f t="shared" si="1"/>
        <v>0.7801214631653002</v>
      </c>
      <c r="C22" s="9">
        <f t="shared" si="2"/>
        <v>0.6085894972911688</v>
      </c>
      <c r="D22" s="9">
        <f t="shared" si="3"/>
        <v>0.3430639317482628</v>
      </c>
      <c r="E22" s="9">
        <f t="shared" si="4"/>
        <v>0.04834657096056845</v>
      </c>
    </row>
    <row r="23" spans="1:5" ht="12.75">
      <c r="A23">
        <f t="shared" si="0"/>
        <v>19</v>
      </c>
      <c r="B23" s="7">
        <f t="shared" si="1"/>
        <v>0.7877383527996986</v>
      </c>
      <c r="C23" s="9">
        <f t="shared" si="2"/>
        <v>0.6205317124715825</v>
      </c>
      <c r="D23" s="9">
        <f t="shared" si="3"/>
        <v>0.3344132806562323</v>
      </c>
      <c r="E23" s="9">
        <f t="shared" si="4"/>
        <v>0.045055006872185215</v>
      </c>
    </row>
    <row r="24" spans="1:5" ht="12.75">
      <c r="A24">
        <f t="shared" si="0"/>
        <v>20</v>
      </c>
      <c r="B24" s="7">
        <f t="shared" si="1"/>
        <v>0.794901208683689</v>
      </c>
      <c r="C24" s="9">
        <f t="shared" si="2"/>
        <v>0.6318679315667897</v>
      </c>
      <c r="D24" s="9">
        <f t="shared" si="3"/>
        <v>0.32606655423379866</v>
      </c>
      <c r="E24" s="9">
        <f t="shared" si="4"/>
        <v>0.0420655141994117</v>
      </c>
    </row>
    <row r="25" spans="1:5" ht="12.75">
      <c r="A25">
        <f t="shared" si="0"/>
        <v>21</v>
      </c>
      <c r="B25" s="7">
        <f t="shared" si="1"/>
        <v>0.8016455350108679</v>
      </c>
      <c r="C25" s="9">
        <f t="shared" si="2"/>
        <v>0.6426355638028606</v>
      </c>
      <c r="D25" s="9">
        <f t="shared" si="3"/>
        <v>0.31801994241601456</v>
      </c>
      <c r="E25" s="9">
        <f t="shared" si="4"/>
        <v>0.03934449378112484</v>
      </c>
    </row>
    <row r="26" spans="1:5" ht="12.75">
      <c r="A26">
        <f t="shared" si="0"/>
        <v>22</v>
      </c>
      <c r="B26" s="7">
        <f t="shared" si="1"/>
        <v>0.8080036337999011</v>
      </c>
      <c r="C26" s="9">
        <f t="shared" si="2"/>
        <v>0.6528698722338447</v>
      </c>
      <c r="D26" s="9">
        <f t="shared" si="3"/>
        <v>0.3102675231321128</v>
      </c>
      <c r="E26" s="9">
        <f t="shared" si="4"/>
        <v>0.036862604634042465</v>
      </c>
    </row>
    <row r="27" spans="1:5" ht="12.75">
      <c r="A27">
        <f t="shared" si="0"/>
        <v>23</v>
      </c>
      <c r="B27" s="7">
        <f t="shared" si="1"/>
        <v>0.8140049019742309</v>
      </c>
      <c r="C27" s="9">
        <f t="shared" si="2"/>
        <v>0.6626039804380773</v>
      </c>
      <c r="D27" s="9">
        <f t="shared" si="3"/>
        <v>0.3028018430723073</v>
      </c>
      <c r="E27" s="9">
        <f t="shared" si="4"/>
        <v>0.03459417648961545</v>
      </c>
    </row>
    <row r="28" spans="1:5" ht="12.75">
      <c r="A28">
        <f t="shared" si="0"/>
        <v>24</v>
      </c>
      <c r="B28" s="7">
        <f t="shared" si="1"/>
        <v>0.8196761059489346</v>
      </c>
      <c r="C28" s="9">
        <f t="shared" si="2"/>
        <v>0.671868918663609</v>
      </c>
      <c r="D28" s="9">
        <f t="shared" si="3"/>
        <v>0.2956143745706511</v>
      </c>
      <c r="E28" s="9">
        <f t="shared" si="4"/>
        <v>0.03251670676573987</v>
      </c>
    </row>
    <row r="29" spans="1:5" ht="12.75">
      <c r="A29">
        <f t="shared" si="0"/>
        <v>25</v>
      </c>
      <c r="B29" s="7">
        <f t="shared" si="1"/>
        <v>0.8250416333209797</v>
      </c>
      <c r="C29" s="9">
        <f t="shared" si="2"/>
        <v>0.6806936967129499</v>
      </c>
      <c r="D29" s="9">
        <f t="shared" si="3"/>
        <v>0.2886958732160596</v>
      </c>
      <c r="E29" s="9">
        <f t="shared" si="4"/>
        <v>0.030610430070990527</v>
      </c>
    </row>
    <row r="30" spans="1:5" ht="12.75">
      <c r="A30">
        <f t="shared" si="0"/>
        <v>26</v>
      </c>
      <c r="B30" s="7">
        <f t="shared" si="1"/>
        <v>0.8301237221504107</v>
      </c>
      <c r="C30" s="9">
        <f t="shared" si="2"/>
        <v>0.6891053940768523</v>
      </c>
      <c r="D30" s="9">
        <f t="shared" si="3"/>
        <v>0.2820366561471168</v>
      </c>
      <c r="E30" s="9">
        <f t="shared" si="4"/>
        <v>0.028857949776030848</v>
      </c>
    </row>
    <row r="31" spans="1:5" ht="12.75">
      <c r="A31">
        <f t="shared" si="0"/>
        <v>27</v>
      </c>
      <c r="B31" s="7">
        <f t="shared" si="1"/>
        <v>0.834942668871241</v>
      </c>
      <c r="C31" s="9">
        <f t="shared" si="2"/>
        <v>0.6971292603018309</v>
      </c>
      <c r="D31" s="9">
        <f t="shared" si="3"/>
        <v>0.27562681713882037</v>
      </c>
      <c r="E31" s="9">
        <f t="shared" si="4"/>
        <v>0.027243922559348786</v>
      </c>
    </row>
    <row r="32" spans="1:5" ht="12.75">
      <c r="A32">
        <f t="shared" si="0"/>
        <v>28</v>
      </c>
      <c r="B32" s="7">
        <f t="shared" si="1"/>
        <v>0.8395170161864891</v>
      </c>
      <c r="C32" s="9">
        <f t="shared" si="2"/>
        <v>0.7047888204666658</v>
      </c>
      <c r="D32" s="9">
        <f t="shared" si="3"/>
        <v>0.2694563914396466</v>
      </c>
      <c r="E32" s="9">
        <f t="shared" si="4"/>
        <v>0.0257547880936876</v>
      </c>
    </row>
    <row r="33" spans="1:5" ht="12.75">
      <c r="A33">
        <f t="shared" si="0"/>
        <v>29</v>
      </c>
      <c r="B33" s="7">
        <f t="shared" si="1"/>
        <v>0.8438637224568545</v>
      </c>
      <c r="C33" s="9">
        <f t="shared" si="2"/>
        <v>0.7121059820787391</v>
      </c>
      <c r="D33" s="9">
        <f t="shared" si="3"/>
        <v>0.2635154807562307</v>
      </c>
      <c r="E33" s="9">
        <f t="shared" si="4"/>
        <v>0.02437853716503017</v>
      </c>
    </row>
    <row r="34" spans="1:5" ht="12.75">
      <c r="A34">
        <f t="shared" si="0"/>
        <v>30</v>
      </c>
      <c r="B34" s="7">
        <f t="shared" si="1"/>
        <v>0.8479983141402848</v>
      </c>
      <c r="C34" s="9">
        <f t="shared" si="2"/>
        <v>0.7191011407847652</v>
      </c>
      <c r="D34" s="9">
        <f t="shared" si="3"/>
        <v>0.2577943467110393</v>
      </c>
      <c r="E34" s="9">
        <f t="shared" si="4"/>
        <v>0.02310451250419554</v>
      </c>
    </row>
  </sheetData>
  <dataValidations count="1">
    <dataValidation type="decimal" operator="lessThan" allowBlank="1" showInputMessage="1" showErrorMessage="1" errorTitle="Chyba" error="Parametr musí být menší než 1" sqref="G2">
      <formula1>1</formula1>
    </dataValidation>
  </dataValidations>
  <printOptions/>
  <pageMargins left="0.75" right="0.75" top="1" bottom="1" header="0.4921259845" footer="0.492125984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3" max="5" width="12.7109375" style="0" customWidth="1"/>
  </cols>
  <sheetData>
    <row r="1" ht="24" customHeight="1">
      <c r="A1" s="1" t="s">
        <v>11</v>
      </c>
    </row>
    <row r="2" spans="5:7" ht="12.75">
      <c r="E2" s="2" t="s">
        <v>0</v>
      </c>
      <c r="F2" s="3" t="s">
        <v>2</v>
      </c>
      <c r="G2" s="4">
        <v>0.2</v>
      </c>
    </row>
    <row r="3" spans="1:5" ht="12.75">
      <c r="A3" s="5" t="s">
        <v>1</v>
      </c>
      <c r="B3" s="5" t="s">
        <v>7</v>
      </c>
      <c r="C3" s="6" t="s">
        <v>4</v>
      </c>
      <c r="D3" s="6" t="s">
        <v>5</v>
      </c>
      <c r="E3" s="6" t="s">
        <v>6</v>
      </c>
    </row>
    <row r="4" spans="1:5" ht="12.75">
      <c r="A4">
        <v>0</v>
      </c>
      <c r="B4" s="8">
        <v>1</v>
      </c>
      <c r="C4" s="9">
        <f>(B4/(B4+1))^2</f>
        <v>0.25</v>
      </c>
      <c r="D4" s="9">
        <f>1-C4-E4</f>
        <v>0.5</v>
      </c>
      <c r="E4" s="9">
        <f>(1/(B4+1)^2)</f>
        <v>0.25</v>
      </c>
    </row>
    <row r="5" spans="1:5" ht="12.75">
      <c r="A5">
        <f>A4+1</f>
        <v>1</v>
      </c>
      <c r="B5" s="7">
        <f>B4*(B4+1)/(B4+1-$G$2)</f>
        <v>1.1111111111111112</v>
      </c>
      <c r="C5" s="9">
        <f>(B5/(B5+1))^2</f>
        <v>0.27700831024930744</v>
      </c>
      <c r="D5" s="9">
        <f>1-C5-E5</f>
        <v>0.4986149584487535</v>
      </c>
      <c r="E5" s="9">
        <f>(1/(B5+1)^2)</f>
        <v>0.22437673130193905</v>
      </c>
    </row>
    <row r="6" spans="1:5" ht="12.75">
      <c r="A6">
        <f aca="true" t="shared" si="0" ref="A6:A34">A5+1</f>
        <v>2</v>
      </c>
      <c r="B6" s="7">
        <f aca="true" t="shared" si="1" ref="B6:B34">B5*(B5+1)/(B5+1-$G$2)</f>
        <v>1.227390180878553</v>
      </c>
      <c r="C6" s="9">
        <f aca="true" t="shared" si="2" ref="C6:C34">(B6/(B6+1))^2</f>
        <v>0.3036495819897611</v>
      </c>
      <c r="D6" s="9">
        <f aca="true" t="shared" si="3" ref="D6:D34">1-C6-E6</f>
        <v>0.4947890030738421</v>
      </c>
      <c r="E6" s="9">
        <f aca="true" t="shared" si="4" ref="E6:E34">(1/(B6+1)^2)</f>
        <v>0.2015614149363968</v>
      </c>
    </row>
    <row r="7" spans="1:5" ht="12.75">
      <c r="A7">
        <f t="shared" si="0"/>
        <v>3</v>
      </c>
      <c r="B7" s="7">
        <f t="shared" si="1"/>
        <v>1.3484709863845434</v>
      </c>
      <c r="C7" s="9">
        <f t="shared" si="2"/>
        <v>0.32969534469634226</v>
      </c>
      <c r="D7" s="9">
        <f t="shared" si="3"/>
        <v>0.48899138064557995</v>
      </c>
      <c r="E7" s="9">
        <f t="shared" si="4"/>
        <v>0.18131327465807784</v>
      </c>
    </row>
    <row r="8" spans="1:5" ht="12.75">
      <c r="A8">
        <f t="shared" si="0"/>
        <v>4</v>
      </c>
      <c r="B8" s="7">
        <f t="shared" si="1"/>
        <v>1.4739994198546884</v>
      </c>
      <c r="C8" s="9">
        <f t="shared" si="2"/>
        <v>0.3549730958970961</v>
      </c>
      <c r="D8" s="9">
        <f t="shared" si="3"/>
        <v>0.48164618128830805</v>
      </c>
      <c r="E8" s="9">
        <f t="shared" si="4"/>
        <v>0.1633807228145959</v>
      </c>
    </row>
    <row r="9" spans="1:5" ht="12.75">
      <c r="A9">
        <f t="shared" si="0"/>
        <v>5</v>
      </c>
      <c r="B9" s="7">
        <f t="shared" si="1"/>
        <v>1.6036388038391294</v>
      </c>
      <c r="C9" s="9">
        <f t="shared" si="2"/>
        <v>0.3793600920006366</v>
      </c>
      <c r="D9" s="9">
        <f t="shared" si="3"/>
        <v>0.47312411135530585</v>
      </c>
      <c r="E9" s="9">
        <f t="shared" si="4"/>
        <v>0.1475157966440576</v>
      </c>
    </row>
    <row r="10" spans="1:5" ht="12.75">
      <c r="A10">
        <f t="shared" si="0"/>
        <v>6</v>
      </c>
      <c r="B10" s="7">
        <f t="shared" si="1"/>
        <v>1.737073062037805</v>
      </c>
      <c r="C10" s="9">
        <f t="shared" si="2"/>
        <v>0.4027758196222312</v>
      </c>
      <c r="D10" s="9">
        <f t="shared" si="3"/>
        <v>0.4637407929747345</v>
      </c>
      <c r="E10" s="9">
        <f t="shared" si="4"/>
        <v>0.1334833874030343</v>
      </c>
    </row>
    <row r="11" spans="1:5" ht="12.75">
      <c r="A11">
        <f t="shared" si="0"/>
        <v>7</v>
      </c>
      <c r="B11" s="7">
        <f t="shared" si="1"/>
        <v>1.8740082641042815</v>
      </c>
      <c r="C11" s="9">
        <f t="shared" si="2"/>
        <v>0.4251742734689244</v>
      </c>
      <c r="D11" s="9">
        <f t="shared" si="3"/>
        <v>0.45375923000226964</v>
      </c>
      <c r="E11" s="9">
        <f t="shared" si="4"/>
        <v>0.12106649652880604</v>
      </c>
    </row>
    <row r="12" spans="1:5" ht="12.75">
      <c r="A12">
        <f t="shared" si="0"/>
        <v>8</v>
      </c>
      <c r="B12" s="7">
        <f t="shared" si="1"/>
        <v>2.014172996521967</v>
      </c>
      <c r="C12" s="9">
        <f t="shared" si="2"/>
        <v>0.44653673123800625</v>
      </c>
      <c r="D12" s="9">
        <f t="shared" si="3"/>
        <v>0.44339461606235087</v>
      </c>
      <c r="E12" s="9">
        <f t="shared" si="4"/>
        <v>0.11006865269964292</v>
      </c>
    </row>
    <row r="13" spans="1:5" ht="12.75">
      <c r="A13">
        <f t="shared" si="0"/>
        <v>9</v>
      </c>
      <c r="B13" s="7">
        <f t="shared" si="1"/>
        <v>2.1573179274847245</v>
      </c>
      <c r="C13" s="9">
        <f t="shared" si="2"/>
        <v>0.46686538376362624</v>
      </c>
      <c r="D13" s="9">
        <f t="shared" si="3"/>
        <v>0.4328201956843304</v>
      </c>
      <c r="E13" s="9">
        <f t="shared" si="4"/>
        <v>0.10031442055204334</v>
      </c>
    </row>
    <row r="14" spans="1:5" ht="12.75">
      <c r="A14">
        <f t="shared" si="0"/>
        <v>10</v>
      </c>
      <c r="B14" s="7">
        <f t="shared" si="1"/>
        <v>2.303214850330594</v>
      </c>
      <c r="C14" s="9">
        <f t="shared" si="2"/>
        <v>0.48617795154344606</v>
      </c>
      <c r="D14" s="9">
        <f t="shared" si="3"/>
        <v>0.4221733386910579</v>
      </c>
      <c r="E14" s="9">
        <f t="shared" si="4"/>
        <v>0.09164870976549602</v>
      </c>
    </row>
    <row r="15" spans="1:5" ht="12.75">
      <c r="A15">
        <f t="shared" si="0"/>
        <v>11</v>
      </c>
      <c r="B15" s="7">
        <f t="shared" si="1"/>
        <v>2.4516554167377334</v>
      </c>
      <c r="C15" s="9">
        <f t="shared" si="2"/>
        <v>0.50450327863824</v>
      </c>
      <c r="D15" s="9">
        <f t="shared" si="3"/>
        <v>0.4115613272517322</v>
      </c>
      <c r="E15" s="9">
        <f t="shared" si="4"/>
        <v>0.0839353941100278</v>
      </c>
    </row>
    <row r="16" spans="1:5" ht="12.75">
      <c r="A16">
        <f t="shared" si="0"/>
        <v>12</v>
      </c>
      <c r="B16" s="7">
        <f t="shared" si="1"/>
        <v>2.6024497108759106</v>
      </c>
      <c r="C16" s="9">
        <f t="shared" si="2"/>
        <v>0.5218778184782012</v>
      </c>
      <c r="D16" s="9">
        <f t="shared" si="3"/>
        <v>0.40106659221672486</v>
      </c>
      <c r="E16" s="9">
        <f t="shared" si="4"/>
        <v>0.07705558930507389</v>
      </c>
    </row>
    <row r="17" spans="1:5" ht="12.75">
      <c r="A17">
        <f t="shared" si="0"/>
        <v>13</v>
      </c>
      <c r="B17" s="7">
        <f t="shared" si="1"/>
        <v>2.755424768967567</v>
      </c>
      <c r="C17" s="9">
        <f t="shared" si="2"/>
        <v>0.5383428921888499</v>
      </c>
      <c r="D17" s="9">
        <f t="shared" si="3"/>
        <v>0.39075129051014684</v>
      </c>
      <c r="E17" s="9">
        <f t="shared" si="4"/>
        <v>0.07090581730100325</v>
      </c>
    </row>
    <row r="18" spans="1:5" ht="12.75">
      <c r="A18">
        <f t="shared" si="0"/>
        <v>14</v>
      </c>
      <c r="B18" s="7">
        <f t="shared" si="1"/>
        <v>2.910423113638924</v>
      </c>
      <c r="C18" s="9">
        <f t="shared" si="2"/>
        <v>0.5539425922401242</v>
      </c>
      <c r="D18" s="9">
        <f t="shared" si="3"/>
        <v>0.3806612101479126</v>
      </c>
      <c r="E18" s="9">
        <f t="shared" si="4"/>
        <v>0.0653961976119632</v>
      </c>
    </row>
    <row r="19" spans="1:5" ht="12.75">
      <c r="A19">
        <f t="shared" si="0"/>
        <v>15</v>
      </c>
      <c r="B19" s="7">
        <f t="shared" si="1"/>
        <v>3.067301346902439</v>
      </c>
      <c r="C19" s="9">
        <f t="shared" si="2"/>
        <v>0.5687222109559307</v>
      </c>
      <c r="D19" s="9">
        <f t="shared" si="3"/>
        <v>0.3708290426242362</v>
      </c>
      <c r="E19" s="9">
        <f t="shared" si="4"/>
        <v>0.0604487464198331</v>
      </c>
    </row>
    <row r="20" spans="1:5" ht="12.75">
      <c r="A20">
        <f t="shared" si="0"/>
        <v>16</v>
      </c>
      <c r="B20" s="7">
        <f t="shared" si="1"/>
        <v>3.225928827502534</v>
      </c>
      <c r="C20" s="9">
        <f t="shared" si="2"/>
        <v>0.5827270871465785</v>
      </c>
      <c r="D20" s="9">
        <f t="shared" si="3"/>
        <v>0.36127708843329737</v>
      </c>
      <c r="E20" s="9">
        <f t="shared" si="4"/>
        <v>0.05599582442012412</v>
      </c>
    </row>
    <row r="21" spans="1:5" ht="12.75">
      <c r="A21">
        <f t="shared" si="0"/>
        <v>17</v>
      </c>
      <c r="B21" s="7">
        <f t="shared" si="1"/>
        <v>3.386186445842187</v>
      </c>
      <c r="C21" s="9">
        <f t="shared" si="2"/>
        <v>0.5960017802483615</v>
      </c>
      <c r="D21" s="9">
        <f t="shared" si="3"/>
        <v>0.35201947074129775</v>
      </c>
      <c r="E21" s="9">
        <f t="shared" si="4"/>
        <v>0.051978749010340775</v>
      </c>
    </row>
    <row r="22" spans="1:5" ht="12.75">
      <c r="A22">
        <f t="shared" si="0"/>
        <v>18</v>
      </c>
      <c r="B22" s="7">
        <f t="shared" si="1"/>
        <v>3.547965501297561</v>
      </c>
      <c r="C22" s="9">
        <f t="shared" si="2"/>
        <v>0.6085894972911686</v>
      </c>
      <c r="D22" s="9">
        <f t="shared" si="3"/>
        <v>0.34306393174826294</v>
      </c>
      <c r="E22" s="9">
        <f t="shared" si="4"/>
        <v>0.04834657096056846</v>
      </c>
    </row>
    <row r="23" spans="1:5" ht="12.75">
      <c r="A23">
        <f t="shared" si="0"/>
        <v>19</v>
      </c>
      <c r="B23" s="7">
        <f t="shared" si="1"/>
        <v>3.711166681262707</v>
      </c>
      <c r="C23" s="9">
        <f t="shared" si="2"/>
        <v>0.6205317124715822</v>
      </c>
      <c r="D23" s="9">
        <f t="shared" si="3"/>
        <v>0.3344132806562325</v>
      </c>
      <c r="E23" s="9">
        <f t="shared" si="4"/>
        <v>0.04505500687218526</v>
      </c>
    </row>
    <row r="24" spans="1:5" ht="12.75">
      <c r="A24">
        <f t="shared" si="0"/>
        <v>20</v>
      </c>
      <c r="B24" s="7">
        <f t="shared" si="1"/>
        <v>3.875699137874305</v>
      </c>
      <c r="C24" s="9">
        <f t="shared" si="2"/>
        <v>0.6318679315667894</v>
      </c>
      <c r="D24" s="9">
        <f t="shared" si="3"/>
        <v>0.3260665542337988</v>
      </c>
      <c r="E24" s="9">
        <f t="shared" si="4"/>
        <v>0.042065514199411735</v>
      </c>
    </row>
    <row r="25" spans="1:5" ht="12.75">
      <c r="A25">
        <f t="shared" si="0"/>
        <v>21</v>
      </c>
      <c r="B25" s="7">
        <f t="shared" si="1"/>
        <v>4.04147965640597</v>
      </c>
      <c r="C25" s="9">
        <f t="shared" si="2"/>
        <v>0.6426355638028606</v>
      </c>
      <c r="D25" s="9">
        <f t="shared" si="3"/>
        <v>0.31801994241601456</v>
      </c>
      <c r="E25" s="9">
        <f t="shared" si="4"/>
        <v>0.039344493781124854</v>
      </c>
    </row>
    <row r="26" spans="1:5" ht="12.75">
      <c r="A26">
        <f t="shared" si="0"/>
        <v>22</v>
      </c>
      <c r="B26" s="7">
        <f t="shared" si="1"/>
        <v>4.208431908329967</v>
      </c>
      <c r="C26" s="9">
        <f t="shared" si="2"/>
        <v>0.6528698722338447</v>
      </c>
      <c r="D26" s="9">
        <f t="shared" si="3"/>
        <v>0.3102675231321128</v>
      </c>
      <c r="E26" s="9">
        <f t="shared" si="4"/>
        <v>0.03686260463404246</v>
      </c>
    </row>
    <row r="27" spans="1:5" ht="12.75">
      <c r="A27">
        <f t="shared" si="0"/>
        <v>23</v>
      </c>
      <c r="B27" s="7">
        <f t="shared" si="1"/>
        <v>4.376485781692228</v>
      </c>
      <c r="C27" s="9">
        <f t="shared" si="2"/>
        <v>0.6626039804380771</v>
      </c>
      <c r="D27" s="9">
        <f t="shared" si="3"/>
        <v>0.3028018430723074</v>
      </c>
      <c r="E27" s="9">
        <f t="shared" si="4"/>
        <v>0.03459417648961547</v>
      </c>
    </row>
    <row r="28" spans="1:5" ht="12.75">
      <c r="A28">
        <f t="shared" si="0"/>
        <v>24</v>
      </c>
      <c r="B28" s="7">
        <f t="shared" si="1"/>
        <v>4.545576781504132</v>
      </c>
      <c r="C28" s="9">
        <f t="shared" si="2"/>
        <v>0.6718689186636089</v>
      </c>
      <c r="D28" s="9">
        <f t="shared" si="3"/>
        <v>0.2956143745706512</v>
      </c>
      <c r="E28" s="9">
        <f t="shared" si="4"/>
        <v>0.0325167067657399</v>
      </c>
    </row>
    <row r="29" spans="1:5" ht="12.75">
      <c r="A29">
        <f t="shared" si="0"/>
        <v>25</v>
      </c>
      <c r="B29" s="7">
        <f t="shared" si="1"/>
        <v>4.7156454931624125</v>
      </c>
      <c r="C29" s="9">
        <f t="shared" si="2"/>
        <v>0.6806936967129497</v>
      </c>
      <c r="D29" s="9">
        <f t="shared" si="3"/>
        <v>0.2886958732160598</v>
      </c>
      <c r="E29" s="9">
        <f t="shared" si="4"/>
        <v>0.030610430070990572</v>
      </c>
    </row>
    <row r="30" spans="1:5" ht="12.75">
      <c r="A30">
        <f t="shared" si="0"/>
        <v>26</v>
      </c>
      <c r="B30" s="7">
        <f t="shared" si="1"/>
        <v>4.886637102358772</v>
      </c>
      <c r="C30" s="9">
        <f t="shared" si="2"/>
        <v>0.6891053940768521</v>
      </c>
      <c r="D30" s="9">
        <f t="shared" si="3"/>
        <v>0.28203665614711704</v>
      </c>
      <c r="E30" s="9">
        <f t="shared" si="4"/>
        <v>0.028857949776030872</v>
      </c>
    </row>
    <row r="31" spans="1:5" ht="12.75">
      <c r="A31">
        <f t="shared" si="0"/>
        <v>27</v>
      </c>
      <c r="B31" s="7">
        <f t="shared" si="1"/>
        <v>5.0585009654609845</v>
      </c>
      <c r="C31" s="9">
        <f t="shared" si="2"/>
        <v>0.6971292603018309</v>
      </c>
      <c r="D31" s="9">
        <f t="shared" si="3"/>
        <v>0.2756268171388203</v>
      </c>
      <c r="E31" s="9">
        <f t="shared" si="4"/>
        <v>0.027243922559348804</v>
      </c>
    </row>
    <row r="32" spans="1:5" ht="12.75">
      <c r="A32">
        <f t="shared" si="0"/>
        <v>28</v>
      </c>
      <c r="B32" s="7">
        <f t="shared" si="1"/>
        <v>5.2311902248904385</v>
      </c>
      <c r="C32" s="9">
        <f t="shared" si="2"/>
        <v>0.7047888204666656</v>
      </c>
      <c r="D32" s="9">
        <f t="shared" si="3"/>
        <v>0.2694563914396468</v>
      </c>
      <c r="E32" s="9">
        <f t="shared" si="4"/>
        <v>0.025754788093687624</v>
      </c>
    </row>
    <row r="33" spans="1:5" ht="12.75">
      <c r="A33">
        <f t="shared" si="0"/>
        <v>29</v>
      </c>
      <c r="B33" s="7">
        <f t="shared" si="1"/>
        <v>5.404661464557249</v>
      </c>
      <c r="C33" s="9">
        <f t="shared" si="2"/>
        <v>0.712105982078739</v>
      </c>
      <c r="D33" s="9">
        <f t="shared" si="3"/>
        <v>0.2635154807562308</v>
      </c>
      <c r="E33" s="9">
        <f t="shared" si="4"/>
        <v>0.024378537165030197</v>
      </c>
    </row>
    <row r="34" spans="1:5" ht="12.75">
      <c r="A34">
        <f t="shared" si="0"/>
        <v>30</v>
      </c>
      <c r="B34" s="7">
        <f t="shared" si="1"/>
        <v>5.5788744009255</v>
      </c>
      <c r="C34" s="9">
        <f t="shared" si="2"/>
        <v>0.7191011407847652</v>
      </c>
      <c r="D34" s="9">
        <f t="shared" si="3"/>
        <v>0.2577943467110393</v>
      </c>
      <c r="E34" s="9">
        <f t="shared" si="4"/>
        <v>0.02310451250419555</v>
      </c>
    </row>
  </sheetData>
  <dataValidations count="1">
    <dataValidation type="decimal" operator="lessThan" allowBlank="1" showInputMessage="1" showErrorMessage="1" errorTitle="Chyba" error="Parametr musí být menší než 1" sqref="G2">
      <formula1>1</formula1>
    </dataValidation>
  </dataValidations>
  <printOptions/>
  <pageMargins left="0.75" right="0.75" top="1" bottom="1" header="0.4921259845" footer="0.492125984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B4" sqref="B4"/>
    </sheetView>
  </sheetViews>
  <sheetFormatPr defaultColWidth="9.140625" defaultRowHeight="12.75"/>
  <cols>
    <col min="3" max="5" width="12.7109375" style="0" customWidth="1"/>
  </cols>
  <sheetData>
    <row r="1" ht="24" customHeight="1">
      <c r="A1" s="1" t="s">
        <v>12</v>
      </c>
    </row>
    <row r="2" spans="5:7" ht="12.75">
      <c r="E2" s="2" t="s">
        <v>9</v>
      </c>
      <c r="F2" s="3" t="s">
        <v>2</v>
      </c>
      <c r="G2" s="4">
        <v>0.2</v>
      </c>
    </row>
    <row r="3" spans="1:7" ht="12.75">
      <c r="A3" s="5" t="s">
        <v>1</v>
      </c>
      <c r="B3" s="5" t="s">
        <v>3</v>
      </c>
      <c r="C3" s="6" t="s">
        <v>4</v>
      </c>
      <c r="D3" s="6" t="s">
        <v>5</v>
      </c>
      <c r="E3" s="6" t="s">
        <v>6</v>
      </c>
      <c r="F3" s="3" t="s">
        <v>8</v>
      </c>
      <c r="G3" s="4">
        <v>0.05</v>
      </c>
    </row>
    <row r="4" spans="1:5" ht="12.75">
      <c r="A4">
        <v>0</v>
      </c>
      <c r="B4" s="8">
        <v>0.5</v>
      </c>
      <c r="C4" s="9">
        <f>B4^2</f>
        <v>0.25</v>
      </c>
      <c r="D4" s="9">
        <f>2*B4*(1-B4)</f>
        <v>0.5</v>
      </c>
      <c r="E4" s="9">
        <f>(1-B4)^2</f>
        <v>0.25</v>
      </c>
    </row>
    <row r="5" spans="1:5" ht="12.75">
      <c r="A5">
        <f>A4+1</f>
        <v>1</v>
      </c>
      <c r="B5" s="7">
        <f>B4*(1-$G$3*B4)/(1-$G$3*B4^2-$G$2*(1-B4)^2)</f>
        <v>0.52</v>
      </c>
      <c r="C5" s="9">
        <f>B5^2</f>
        <v>0.27040000000000003</v>
      </c>
      <c r="D5" s="9">
        <f>2*B5*(1-B5)</f>
        <v>0.4992</v>
      </c>
      <c r="E5" s="9">
        <f>(1-B5)^2</f>
        <v>0.2304</v>
      </c>
    </row>
    <row r="6" spans="1:5" ht="12.75">
      <c r="A6">
        <f aca="true" t="shared" si="0" ref="A6:A34">A5+1</f>
        <v>2</v>
      </c>
      <c r="B6" s="7">
        <f aca="true" t="shared" si="1" ref="B6:B34">B5*(1-$G$3*B5)/(1-$G$3*B5^2-$G$2*(1-B5)^2)</f>
        <v>0.5385793279455551</v>
      </c>
      <c r="C6" s="9">
        <f aca="true" t="shared" si="2" ref="C6:C34">B6^2</f>
        <v>0.29006769249028574</v>
      </c>
      <c r="D6" s="9">
        <f aca="true" t="shared" si="3" ref="D6:D34">2*B6*(1-B6)</f>
        <v>0.4970232709105386</v>
      </c>
      <c r="E6" s="9">
        <f aca="true" t="shared" si="4" ref="E6:E34">(1-B6)^2</f>
        <v>0.21290903659917562</v>
      </c>
    </row>
    <row r="7" spans="1:5" ht="12.75">
      <c r="A7">
        <f t="shared" si="0"/>
        <v>3</v>
      </c>
      <c r="B7" s="7">
        <f t="shared" si="1"/>
        <v>0.555804128690818</v>
      </c>
      <c r="C7" s="9">
        <f t="shared" si="2"/>
        <v>0.30891822946975933</v>
      </c>
      <c r="D7" s="9">
        <f t="shared" si="3"/>
        <v>0.49377179844211727</v>
      </c>
      <c r="E7" s="9">
        <f t="shared" si="4"/>
        <v>0.1973099720881234</v>
      </c>
    </row>
    <row r="8" spans="1:5" ht="12.75">
      <c r="A8">
        <f t="shared" si="0"/>
        <v>4</v>
      </c>
      <c r="B8" s="7">
        <f t="shared" si="1"/>
        <v>0.5717519177078985</v>
      </c>
      <c r="C8" s="9">
        <f t="shared" si="2"/>
        <v>0.3269002554026595</v>
      </c>
      <c r="D8" s="9">
        <f t="shared" si="3"/>
        <v>0.48970332461047794</v>
      </c>
      <c r="E8" s="9">
        <f t="shared" si="4"/>
        <v>0.18339641998686257</v>
      </c>
    </row>
    <row r="9" spans="1:5" ht="12.75">
      <c r="A9">
        <f t="shared" si="0"/>
        <v>5</v>
      </c>
      <c r="B9" s="7">
        <f t="shared" si="1"/>
        <v>0.5865059716335785</v>
      </c>
      <c r="C9" s="9">
        <f t="shared" si="2"/>
        <v>0.34398925476184805</v>
      </c>
      <c r="D9" s="9">
        <f t="shared" si="3"/>
        <v>0.48503343374346103</v>
      </c>
      <c r="E9" s="9">
        <f t="shared" si="4"/>
        <v>0.17097731149469095</v>
      </c>
    </row>
    <row r="10" spans="1:5" ht="12.75">
      <c r="A10">
        <f t="shared" si="0"/>
        <v>6</v>
      </c>
      <c r="B10" s="7">
        <f t="shared" si="1"/>
        <v>0.6001512367174612</v>
      </c>
      <c r="C10" s="9">
        <f t="shared" si="2"/>
        <v>0.3601815069334981</v>
      </c>
      <c r="D10" s="9">
        <f t="shared" si="3"/>
        <v>0.4799394595679261</v>
      </c>
      <c r="E10" s="9">
        <f t="shared" si="4"/>
        <v>0.15987903349857577</v>
      </c>
    </row>
    <row r="11" spans="1:5" ht="12.75">
      <c r="A11">
        <f t="shared" si="0"/>
        <v>7</v>
      </c>
      <c r="B11" s="7">
        <f t="shared" si="1"/>
        <v>0.6127714710738033</v>
      </c>
      <c r="C11" s="9">
        <f t="shared" si="2"/>
        <v>0.3754888757619529</v>
      </c>
      <c r="D11" s="9">
        <f t="shared" si="3"/>
        <v>0.47456519062370073</v>
      </c>
      <c r="E11" s="9">
        <f t="shared" si="4"/>
        <v>0.14994593361434638</v>
      </c>
    </row>
    <row r="12" spans="1:5" ht="12.75">
      <c r="A12">
        <f t="shared" si="0"/>
        <v>8</v>
      </c>
      <c r="B12" s="7">
        <f t="shared" si="1"/>
        <v>0.6244473469877708</v>
      </c>
      <c r="C12" s="9">
        <f t="shared" si="2"/>
        <v>0.38993448916006546</v>
      </c>
      <c r="D12" s="9">
        <f t="shared" si="3"/>
        <v>0.46902571565541074</v>
      </c>
      <c r="E12" s="9">
        <f t="shared" si="4"/>
        <v>0.1410397951845238</v>
      </c>
    </row>
    <row r="13" spans="1:5" ht="12.75">
      <c r="A13">
        <f t="shared" si="0"/>
        <v>9</v>
      </c>
      <c r="B13" s="7">
        <f t="shared" si="1"/>
        <v>0.6352552743301587</v>
      </c>
      <c r="C13" s="9">
        <f t="shared" si="2"/>
        <v>0.4035492635642852</v>
      </c>
      <c r="D13" s="9">
        <f t="shared" si="3"/>
        <v>0.46341202153174704</v>
      </c>
      <c r="E13" s="9">
        <f t="shared" si="4"/>
        <v>0.13303871490396776</v>
      </c>
    </row>
    <row r="14" spans="1:5" ht="12.75">
      <c r="A14">
        <f t="shared" si="0"/>
        <v>10</v>
      </c>
      <c r="B14" s="7">
        <f t="shared" si="1"/>
        <v>0.6452667490330065</v>
      </c>
      <c r="C14" s="9">
        <f t="shared" si="2"/>
        <v>0.416369177407625</v>
      </c>
      <c r="D14" s="9">
        <f t="shared" si="3"/>
        <v>0.457795143250763</v>
      </c>
      <c r="E14" s="9">
        <f t="shared" si="4"/>
        <v>0.125835679341612</v>
      </c>
    </row>
    <row r="15" spans="1:5" ht="12.75">
      <c r="A15">
        <f t="shared" si="0"/>
        <v>11</v>
      </c>
      <c r="B15" s="7">
        <f t="shared" si="1"/>
        <v>0.6545480725645796</v>
      </c>
      <c r="C15" s="9">
        <f t="shared" si="2"/>
        <v>0.4284331792980061</v>
      </c>
      <c r="D15" s="9">
        <f t="shared" si="3"/>
        <v>0.4522297865331469</v>
      </c>
      <c r="E15" s="9">
        <f t="shared" si="4"/>
        <v>0.11933703416884697</v>
      </c>
    </row>
    <row r="16" spans="1:5" ht="12.75">
      <c r="A16">
        <f t="shared" si="0"/>
        <v>12</v>
      </c>
      <c r="B16" s="7">
        <f t="shared" si="1"/>
        <v>0.6631603252028587</v>
      </c>
      <c r="C16" s="9">
        <f t="shared" si="2"/>
        <v>0.43978161692316137</v>
      </c>
      <c r="D16" s="9">
        <f t="shared" si="3"/>
        <v>0.44675741655939477</v>
      </c>
      <c r="E16" s="9">
        <f t="shared" si="4"/>
        <v>0.11346096651744389</v>
      </c>
    </row>
    <row r="17" spans="1:5" ht="12.75">
      <c r="A17">
        <f t="shared" si="0"/>
        <v>13</v>
      </c>
      <c r="B17" s="7">
        <f t="shared" si="1"/>
        <v>0.6711595062537669</v>
      </c>
      <c r="C17" s="9">
        <f t="shared" si="2"/>
        <v>0.4504550828348001</v>
      </c>
      <c r="D17" s="9">
        <f t="shared" si="3"/>
        <v>0.44140884683793347</v>
      </c>
      <c r="E17" s="9">
        <f t="shared" si="4"/>
        <v>0.1081360703272664</v>
      </c>
    </row>
    <row r="18" spans="1:5" ht="12.75">
      <c r="A18">
        <f t="shared" si="0"/>
        <v>14</v>
      </c>
      <c r="B18" s="7">
        <f t="shared" si="1"/>
        <v>0.6785967782994514</v>
      </c>
      <c r="C18" s="9">
        <f t="shared" si="2"/>
        <v>0.4604935875183948</v>
      </c>
      <c r="D18" s="9">
        <f t="shared" si="3"/>
        <v>0.4362063815621132</v>
      </c>
      <c r="E18" s="9">
        <f t="shared" si="4"/>
        <v>0.10330003091949198</v>
      </c>
    </row>
    <row r="19" spans="1:5" ht="12.75">
      <c r="A19">
        <f t="shared" si="0"/>
        <v>15</v>
      </c>
      <c r="B19" s="7">
        <f t="shared" si="1"/>
        <v>0.6855187708745389</v>
      </c>
      <c r="C19" s="9">
        <f t="shared" si="2"/>
        <v>0.4699359852213386</v>
      </c>
      <c r="D19" s="9">
        <f t="shared" si="3"/>
        <v>0.43116557130640065</v>
      </c>
      <c r="E19" s="9">
        <f t="shared" si="4"/>
        <v>0.09889844347226073</v>
      </c>
    </row>
    <row r="20" spans="1:5" ht="12.75">
      <c r="A20">
        <f t="shared" si="0"/>
        <v>16</v>
      </c>
      <c r="B20" s="7">
        <f t="shared" si="1"/>
        <v>0.6919679126509151</v>
      </c>
      <c r="C20" s="9">
        <f t="shared" si="2"/>
        <v>0.4788195921384644</v>
      </c>
      <c r="D20" s="9">
        <f t="shared" si="3"/>
        <v>0.4262966410249013</v>
      </c>
      <c r="E20" s="9">
        <f t="shared" si="4"/>
        <v>0.0948837668366343</v>
      </c>
    </row>
    <row r="21" spans="1:5" ht="12.75">
      <c r="A21">
        <f t="shared" si="0"/>
        <v>17</v>
      </c>
      <c r="B21" s="7">
        <f t="shared" si="1"/>
        <v>0.6979827712407285</v>
      </c>
      <c r="C21" s="9">
        <f t="shared" si="2"/>
        <v>0.4871799489488871</v>
      </c>
      <c r="D21" s="9">
        <f t="shared" si="3"/>
        <v>0.4216056445836827</v>
      </c>
      <c r="E21" s="9">
        <f t="shared" si="4"/>
        <v>0.09121440646743013</v>
      </c>
    </row>
    <row r="22" spans="1:5" ht="12.75">
      <c r="A22">
        <f t="shared" si="0"/>
        <v>18</v>
      </c>
      <c r="B22" s="7">
        <f t="shared" si="1"/>
        <v>0.703598386956729</v>
      </c>
      <c r="C22" s="9">
        <f t="shared" si="2"/>
        <v>0.49505069012811104</v>
      </c>
      <c r="D22" s="9">
        <f t="shared" si="3"/>
        <v>0.417095393657236</v>
      </c>
      <c r="E22" s="9">
        <f t="shared" si="4"/>
        <v>0.08785391621465292</v>
      </c>
    </row>
    <row r="23" spans="1:5" ht="12.75">
      <c r="A23">
        <f t="shared" si="0"/>
        <v>19</v>
      </c>
      <c r="B23" s="7">
        <f t="shared" si="1"/>
        <v>0.7088465919990325</v>
      </c>
      <c r="C23" s="9">
        <f t="shared" si="2"/>
        <v>0.502463490988643</v>
      </c>
      <c r="D23" s="9">
        <f t="shared" si="3"/>
        <v>0.4127662020207793</v>
      </c>
      <c r="E23" s="9">
        <f t="shared" si="4"/>
        <v>0.08477030699057782</v>
      </c>
    </row>
    <row r="24" spans="1:5" ht="12.75">
      <c r="A24">
        <f t="shared" si="0"/>
        <v>20</v>
      </c>
      <c r="B24" s="7">
        <f t="shared" si="1"/>
        <v>0.7137563101195519</v>
      </c>
      <c r="C24" s="9">
        <f t="shared" si="2"/>
        <v>0.5094480702354779</v>
      </c>
      <c r="D24" s="9">
        <f t="shared" si="3"/>
        <v>0.4086164797681479</v>
      </c>
      <c r="E24" s="9">
        <f t="shared" si="4"/>
        <v>0.08193544999637416</v>
      </c>
    </row>
    <row r="25" spans="1:5" ht="12.75">
      <c r="A25">
        <f t="shared" si="0"/>
        <v>21</v>
      </c>
      <c r="B25" s="7">
        <f t="shared" si="1"/>
        <v>0.7183538342721293</v>
      </c>
      <c r="C25" s="9">
        <f t="shared" si="2"/>
        <v>0.5160322312134697</v>
      </c>
      <c r="D25" s="9">
        <f t="shared" si="3"/>
        <v>0.404643206117319</v>
      </c>
      <c r="E25" s="9">
        <f t="shared" si="4"/>
        <v>0.07932456266921122</v>
      </c>
    </row>
    <row r="26" spans="1:5" ht="12.75">
      <c r="A26">
        <f t="shared" si="0"/>
        <v>22</v>
      </c>
      <c r="B26" s="7">
        <f t="shared" si="1"/>
        <v>0.7226630814050357</v>
      </c>
      <c r="C26" s="9">
        <f t="shared" si="2"/>
        <v>0.5222419292258212</v>
      </c>
      <c r="D26" s="9">
        <f t="shared" si="3"/>
        <v>0.40084230435842894</v>
      </c>
      <c r="E26" s="9">
        <f t="shared" si="4"/>
        <v>0.07691576641574988</v>
      </c>
    </row>
    <row r="27" spans="1:5" ht="12.75">
      <c r="A27">
        <f t="shared" si="0"/>
        <v>23</v>
      </c>
      <c r="B27" s="7">
        <f t="shared" si="1"/>
        <v>0.7267058246273984</v>
      </c>
      <c r="C27" s="9">
        <f t="shared" si="2"/>
        <v>0.5281013555473871</v>
      </c>
      <c r="D27" s="9">
        <f t="shared" si="3"/>
        <v>0.39720893816002256</v>
      </c>
      <c r="E27" s="9">
        <f t="shared" si="4"/>
        <v>0.07468970629259031</v>
      </c>
    </row>
    <row r="28" spans="1:5" ht="12.75">
      <c r="A28">
        <f t="shared" si="0"/>
        <v>24</v>
      </c>
      <c r="B28" s="7">
        <f t="shared" si="1"/>
        <v>0.7305019036535091</v>
      </c>
      <c r="C28" s="9">
        <f t="shared" si="2"/>
        <v>0.5336330312414007</v>
      </c>
      <c r="D28" s="9">
        <f t="shared" si="3"/>
        <v>0.3937377448242168</v>
      </c>
      <c r="E28" s="9">
        <f t="shared" si="4"/>
        <v>0.0726292239343825</v>
      </c>
    </row>
    <row r="29" spans="1:5" ht="12.75">
      <c r="A29">
        <f t="shared" si="0"/>
        <v>25</v>
      </c>
      <c r="B29" s="7">
        <f t="shared" si="1"/>
        <v>0.7340694148226152</v>
      </c>
      <c r="C29" s="9">
        <f t="shared" si="2"/>
        <v>0.5388579057780167</v>
      </c>
      <c r="D29" s="9">
        <f t="shared" si="3"/>
        <v>0.39042301808919694</v>
      </c>
      <c r="E29" s="9">
        <f t="shared" si="4"/>
        <v>0.0707190761327863</v>
      </c>
    </row>
    <row r="30" spans="1:5" ht="12.75">
      <c r="A30">
        <f t="shared" si="0"/>
        <v>26</v>
      </c>
      <c r="B30" s="7">
        <f t="shared" si="1"/>
        <v>0.7374248821953714</v>
      </c>
      <c r="C30" s="9">
        <f t="shared" si="2"/>
        <v>0.5437954568808574</v>
      </c>
      <c r="D30" s="9">
        <f t="shared" si="3"/>
        <v>0.38725885062902804</v>
      </c>
      <c r="E30" s="9">
        <f t="shared" si="4"/>
        <v>0.06894569249011459</v>
      </c>
    </row>
    <row r="31" spans="1:5" ht="12.75">
      <c r="A31">
        <f t="shared" si="0"/>
        <v>27</v>
      </c>
      <c r="B31" s="7">
        <f t="shared" si="1"/>
        <v>0.7405834113045837</v>
      </c>
      <c r="C31" s="9">
        <f t="shared" si="2"/>
        <v>0.5484637890995342</v>
      </c>
      <c r="D31" s="9">
        <f t="shared" si="3"/>
        <v>0.384239244410099</v>
      </c>
      <c r="E31" s="9">
        <f t="shared" si="4"/>
        <v>0.06729696649036679</v>
      </c>
    </row>
    <row r="32" spans="1:5" ht="12.75">
      <c r="A32">
        <f t="shared" si="0"/>
        <v>28</v>
      </c>
      <c r="B32" s="7">
        <f t="shared" si="1"/>
        <v>0.7435588271315744</v>
      </c>
      <c r="C32" s="9">
        <f t="shared" si="2"/>
        <v>0.5528797294052825</v>
      </c>
      <c r="D32" s="9">
        <f t="shared" si="3"/>
        <v>0.3813581954525837</v>
      </c>
      <c r="E32" s="9">
        <f t="shared" si="4"/>
        <v>0.06576207514213374</v>
      </c>
    </row>
    <row r="33" spans="1:5" ht="12.75">
      <c r="A33">
        <f t="shared" si="0"/>
        <v>29</v>
      </c>
      <c r="B33" s="7">
        <f t="shared" si="1"/>
        <v>0.7463637978213165</v>
      </c>
      <c r="C33" s="9">
        <f t="shared" si="2"/>
        <v>0.557058918698259</v>
      </c>
      <c r="D33" s="9">
        <f t="shared" si="3"/>
        <v>0.37860975824611504</v>
      </c>
      <c r="E33" s="9">
        <f t="shared" si="4"/>
        <v>0.06433132305562604</v>
      </c>
    </row>
    <row r="34" spans="1:5" ht="12.75">
      <c r="A34">
        <f t="shared" si="0"/>
        <v>30</v>
      </c>
      <c r="B34" s="7">
        <f t="shared" si="1"/>
        <v>0.749009945560769</v>
      </c>
      <c r="C34" s="9">
        <f t="shared" si="2"/>
        <v>0.5610158985489462</v>
      </c>
      <c r="D34" s="9">
        <f t="shared" si="3"/>
        <v>0.3759880940236457</v>
      </c>
      <c r="E34" s="9">
        <f t="shared" si="4"/>
        <v>0.06299600742740812</v>
      </c>
    </row>
  </sheetData>
  <dataValidations count="1">
    <dataValidation type="decimal" operator="lessThan" allowBlank="1" showInputMessage="1" showErrorMessage="1" errorTitle="Chyba" error="Parametr musí být menší než 1" sqref="G2:G3">
      <formula1>1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2003-03-08T11:22:43Z</cp:lastPrinted>
  <dcterms:created xsi:type="dcterms:W3CDTF">2003-03-08T10:30:49Z</dcterms:created>
  <dcterms:modified xsi:type="dcterms:W3CDTF">2004-06-10T20:19:23Z</dcterms:modified>
  <cp:category/>
  <cp:version/>
  <cp:contentType/>
  <cp:contentStatus/>
</cp:coreProperties>
</file>