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80" windowHeight="7380" tabRatio="739" activeTab="0"/>
  </bookViews>
  <sheets>
    <sheet name="Malthus" sheetId="1" r:id="rId1"/>
    <sheet name="Verhulst" sheetId="2" r:id="rId2"/>
    <sheet name="Pielou" sheetId="3" r:id="rId3"/>
    <sheet name="Ricker" sheetId="4" r:id="rId4"/>
    <sheet name="Základní rovnice" sheetId="5" r:id="rId5"/>
    <sheet name="Gompertz" sheetId="6" r:id="rId6"/>
    <sheet name="Zpoždění" sheetId="7" r:id="rId7"/>
  </sheets>
  <definedNames/>
  <calcPr fullCalcOnLoad="1"/>
</workbook>
</file>

<file path=xl/sharedStrings.xml><?xml version="1.0" encoding="utf-8"?>
<sst xmlns="http://schemas.openxmlformats.org/spreadsheetml/2006/main" count="50" uniqueCount="17">
  <si>
    <t>Malthusův model  N(t+1)=r*N(t)</t>
  </si>
  <si>
    <t>Parametr:</t>
  </si>
  <si>
    <t>t</t>
  </si>
  <si>
    <t>N(t)</t>
  </si>
  <si>
    <t>Parametry:</t>
  </si>
  <si>
    <t>b=</t>
  </si>
  <si>
    <t>Stacionární řešení:</t>
  </si>
  <si>
    <t>asymptoticky stabilní</t>
  </si>
  <si>
    <t>r =</t>
  </si>
  <si>
    <t>Verhulstův model  N(t+1)=N(t)*(r-(r-1)/K*N(t))</t>
  </si>
  <si>
    <t>r=</t>
  </si>
  <si>
    <t>K=</t>
  </si>
  <si>
    <t>Rickerův model  N(t+1)=N(t)*r^(1-N(t)/K)</t>
  </si>
  <si>
    <t>Model Pielou  N(t+1)=N(t)*r*K/(K+(r-1)*N(t))</t>
  </si>
  <si>
    <t>Základní rovnice  N(t+1)=N(t)*r/(1+(r-1)*(N(t)/K)^b)</t>
  </si>
  <si>
    <t>Gompertzův model  N(t+1)=r*N(t)^(1-LN(r)/LN(K))</t>
  </si>
  <si>
    <t>Základní rovnice  se zpožděním N(t+1)=N(t)*r/(1+(r-1)*(N(t-1)/K)^b)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</si>
</sst>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</numFmts>
  <fonts count="8">
    <font>
      <sz val="10"/>
      <name val="Arial"/>
      <family val="0"/>
    </font>
    <font>
      <i/>
      <sz val="10"/>
      <name val="Arial"/>
      <family val="0"/>
    </font>
    <font>
      <b/>
      <sz val="12"/>
      <color indexed="12"/>
      <name val="Arial"/>
      <family val="0"/>
    </font>
    <font>
      <b/>
      <sz val="10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Malthus!$A$4:$A$34</c:f>
              <c:numCache/>
            </c:numRef>
          </c:xVal>
          <c:yVal>
            <c:numRef>
              <c:f>Malthus!$B$4:$B$34</c:f>
              <c:numCache/>
            </c:numRef>
          </c:yVal>
          <c:smooth val="0"/>
        </c:ser>
        <c:axId val="3165378"/>
        <c:axId val="13283187"/>
      </c:scatterChart>
      <c:valAx>
        <c:axId val="3165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83187"/>
        <c:crosses val="autoZero"/>
        <c:crossBetween val="midCat"/>
        <c:dispUnits/>
      </c:valAx>
      <c:valAx>
        <c:axId val="13283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53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Verhulst!$A$4:$A$34</c:f>
              <c:numCache/>
            </c:numRef>
          </c:xVal>
          <c:yVal>
            <c:numRef>
              <c:f>Verhulst!$B$4:$B$34</c:f>
              <c:numCache/>
            </c:numRef>
          </c:yVal>
          <c:smooth val="0"/>
        </c:ser>
        <c:axId val="41352956"/>
        <c:axId val="56534429"/>
      </c:scatterChart>
      <c:valAx>
        <c:axId val="41352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34429"/>
        <c:crosses val="autoZero"/>
        <c:crossBetween val="midCat"/>
        <c:dispUnits/>
      </c:valAx>
      <c:valAx>
        <c:axId val="56534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529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Pielou!$A$4:$A$34</c:f>
              <c:numCache/>
            </c:numRef>
          </c:xVal>
          <c:yVal>
            <c:numRef>
              <c:f>Pielou!$B$4:$B$34</c:f>
              <c:numCache/>
            </c:numRef>
          </c:yVal>
          <c:smooth val="0"/>
        </c:ser>
        <c:axId val="65508246"/>
        <c:axId val="58871591"/>
      </c:scatterChart>
      <c:valAx>
        <c:axId val="65508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71591"/>
        <c:crosses val="autoZero"/>
        <c:crossBetween val="midCat"/>
        <c:dispUnits/>
      </c:valAx>
      <c:valAx>
        <c:axId val="5887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082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Ricker!$A$4:$A$34</c:f>
              <c:numCache/>
            </c:numRef>
          </c:xVal>
          <c:yVal>
            <c:numRef>
              <c:f>Ricker!$B$4:$B$34</c:f>
              <c:numCache/>
            </c:numRef>
          </c:yVal>
          <c:smooth val="0"/>
        </c:ser>
        <c:axId val="5080208"/>
        <c:axId val="49485329"/>
      </c:scatterChart>
      <c:valAx>
        <c:axId val="5080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85329"/>
        <c:crosses val="autoZero"/>
        <c:crossBetween val="midCat"/>
        <c:dispUnits/>
      </c:valAx>
      <c:valAx>
        <c:axId val="49485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02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'Základní rovnice'!$A$4:$A$34</c:f>
              <c:numCache/>
            </c:numRef>
          </c:xVal>
          <c:yVal>
            <c:numRef>
              <c:f>'Základní rovnice'!$B$4:$B$34</c:f>
              <c:numCache/>
            </c:numRef>
          </c:yVal>
          <c:smooth val="0"/>
        </c:ser>
        <c:axId val="42118122"/>
        <c:axId val="57525339"/>
      </c:scatterChart>
      <c:valAx>
        <c:axId val="42118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25339"/>
        <c:crosses val="autoZero"/>
        <c:crossBetween val="midCat"/>
        <c:dispUnits/>
      </c:valAx>
      <c:valAx>
        <c:axId val="57525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18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Gompertz!$A$4:$A$34</c:f>
              <c:numCache/>
            </c:numRef>
          </c:xVal>
          <c:yVal>
            <c:numRef>
              <c:f>Gompertz!$B$4:$B$34</c:f>
              <c:numCache/>
            </c:numRef>
          </c:yVal>
          <c:smooth val="0"/>
        </c:ser>
        <c:axId val="19481508"/>
        <c:axId val="56132613"/>
      </c:scatterChart>
      <c:valAx>
        <c:axId val="19481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32613"/>
        <c:crosses val="autoZero"/>
        <c:crossBetween val="midCat"/>
        <c:dispUnits/>
      </c:valAx>
      <c:valAx>
        <c:axId val="56132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815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Zpoždění!$A$4:$A$34</c:f>
              <c:numCache/>
            </c:numRef>
          </c:xVal>
          <c:yVal>
            <c:numRef>
              <c:f>Zpoždění!$B$4:$B$34</c:f>
              <c:numCache/>
            </c:numRef>
          </c:yVal>
          <c:smooth val="0"/>
        </c:ser>
        <c:axId val="29746622"/>
        <c:axId val="30203663"/>
      </c:scatterChart>
      <c:valAx>
        <c:axId val="29746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03663"/>
        <c:crosses val="autoZero"/>
        <c:crossBetween val="midCat"/>
        <c:dispUnits/>
      </c:valAx>
      <c:valAx>
        <c:axId val="30203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466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15</xdr:col>
      <xdr:colOff>9525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1838325" y="942975"/>
        <a:ext cx="74771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5</xdr:row>
      <xdr:rowOff>9525</xdr:rowOff>
    </xdr:from>
    <xdr:to>
      <xdr:col>14</xdr:col>
      <xdr:colOff>304800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1819275" y="952500"/>
        <a:ext cx="7439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14</xdr:col>
      <xdr:colOff>142875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828800" y="942975"/>
        <a:ext cx="72675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5</xdr:row>
      <xdr:rowOff>0</xdr:rowOff>
    </xdr:from>
    <xdr:to>
      <xdr:col>14</xdr:col>
      <xdr:colOff>190500</xdr:colOff>
      <xdr:row>25</xdr:row>
      <xdr:rowOff>114300</xdr:rowOff>
    </xdr:to>
    <xdr:graphicFrame>
      <xdr:nvGraphicFramePr>
        <xdr:cNvPr id="1" name="Chart 3"/>
        <xdr:cNvGraphicFramePr/>
      </xdr:nvGraphicFramePr>
      <xdr:xfrm>
        <a:off x="1819275" y="942975"/>
        <a:ext cx="73247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152400</xdr:rowOff>
    </xdr:from>
    <xdr:to>
      <xdr:col>14</xdr:col>
      <xdr:colOff>133350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819275" y="933450"/>
        <a:ext cx="72675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14</xdr:col>
      <xdr:colOff>142875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1828800" y="942975"/>
        <a:ext cx="72675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152400</xdr:rowOff>
    </xdr:from>
    <xdr:to>
      <xdr:col>14</xdr:col>
      <xdr:colOff>133350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819275" y="1047750"/>
        <a:ext cx="68484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2" sqref="A2"/>
    </sheetView>
  </sheetViews>
  <sheetFormatPr defaultColWidth="9.140625" defaultRowHeight="12.75"/>
  <cols>
    <col min="5" max="5" width="11.57421875" style="0" customWidth="1"/>
  </cols>
  <sheetData>
    <row r="1" ht="23.25" customHeight="1">
      <c r="A1" s="2" t="s">
        <v>0</v>
      </c>
    </row>
    <row r="2" spans="5:7" ht="12.75">
      <c r="E2" s="4" t="s">
        <v>1</v>
      </c>
      <c r="F2" s="3" t="s">
        <v>8</v>
      </c>
      <c r="G2" s="6">
        <v>1.5</v>
      </c>
    </row>
    <row r="3" spans="1:2" ht="12.75">
      <c r="A3" s="1" t="s">
        <v>2</v>
      </c>
      <c r="B3" s="1" t="s">
        <v>3</v>
      </c>
    </row>
    <row r="4" spans="1:2" ht="12.75">
      <c r="A4">
        <v>0</v>
      </c>
      <c r="B4" s="5">
        <v>0.01</v>
      </c>
    </row>
    <row r="5" spans="1:2" ht="12.75">
      <c r="A5">
        <f>A4+1</f>
        <v>1</v>
      </c>
      <c r="B5">
        <f>B4*$G$2</f>
        <v>0.015</v>
      </c>
    </row>
    <row r="6" spans="1:2" ht="12.75">
      <c r="A6">
        <f aca="true" t="shared" si="0" ref="A6:A34">A5+1</f>
        <v>2</v>
      </c>
      <c r="B6">
        <f aca="true" t="shared" si="1" ref="B6:B34">B5*$G$2</f>
        <v>0.0225</v>
      </c>
    </row>
    <row r="7" spans="1:2" ht="12.75">
      <c r="A7">
        <f t="shared" si="0"/>
        <v>3</v>
      </c>
      <c r="B7">
        <f t="shared" si="1"/>
        <v>0.03375</v>
      </c>
    </row>
    <row r="8" spans="1:2" ht="12.75">
      <c r="A8">
        <f t="shared" si="0"/>
        <v>4</v>
      </c>
      <c r="B8">
        <f t="shared" si="1"/>
        <v>0.050625</v>
      </c>
    </row>
    <row r="9" spans="1:2" ht="12.75">
      <c r="A9">
        <f t="shared" si="0"/>
        <v>5</v>
      </c>
      <c r="B9">
        <f t="shared" si="1"/>
        <v>0.0759375</v>
      </c>
    </row>
    <row r="10" spans="1:2" ht="12.75">
      <c r="A10">
        <f t="shared" si="0"/>
        <v>6</v>
      </c>
      <c r="B10">
        <f t="shared" si="1"/>
        <v>0.11390625000000001</v>
      </c>
    </row>
    <row r="11" spans="1:2" ht="12.75">
      <c r="A11">
        <f t="shared" si="0"/>
        <v>7</v>
      </c>
      <c r="B11">
        <f t="shared" si="1"/>
        <v>0.17085937500000004</v>
      </c>
    </row>
    <row r="12" spans="1:2" ht="12.75">
      <c r="A12">
        <f t="shared" si="0"/>
        <v>8</v>
      </c>
      <c r="B12">
        <f t="shared" si="1"/>
        <v>0.25628906250000005</v>
      </c>
    </row>
    <row r="13" spans="1:2" ht="12.75">
      <c r="A13">
        <f t="shared" si="0"/>
        <v>9</v>
      </c>
      <c r="B13">
        <f t="shared" si="1"/>
        <v>0.3844335937500001</v>
      </c>
    </row>
    <row r="14" spans="1:2" ht="12.75">
      <c r="A14">
        <f t="shared" si="0"/>
        <v>10</v>
      </c>
      <c r="B14">
        <f t="shared" si="1"/>
        <v>0.5766503906250001</v>
      </c>
    </row>
    <row r="15" spans="1:2" ht="12.75">
      <c r="A15">
        <f t="shared" si="0"/>
        <v>11</v>
      </c>
      <c r="B15">
        <f t="shared" si="1"/>
        <v>0.8649755859375001</v>
      </c>
    </row>
    <row r="16" spans="1:2" ht="12.75">
      <c r="A16">
        <f t="shared" si="0"/>
        <v>12</v>
      </c>
      <c r="B16">
        <f t="shared" si="1"/>
        <v>1.2974633789062502</v>
      </c>
    </row>
    <row r="17" spans="1:2" ht="12.75">
      <c r="A17">
        <f t="shared" si="0"/>
        <v>13</v>
      </c>
      <c r="B17">
        <f t="shared" si="1"/>
        <v>1.9461950683593754</v>
      </c>
    </row>
    <row r="18" spans="1:2" ht="12.75">
      <c r="A18">
        <f t="shared" si="0"/>
        <v>14</v>
      </c>
      <c r="B18">
        <f t="shared" si="1"/>
        <v>2.919292602539063</v>
      </c>
    </row>
    <row r="19" spans="1:2" ht="12.75">
      <c r="A19">
        <f t="shared" si="0"/>
        <v>15</v>
      </c>
      <c r="B19">
        <f t="shared" si="1"/>
        <v>4.378938903808595</v>
      </c>
    </row>
    <row r="20" spans="1:2" ht="12.75">
      <c r="A20">
        <f t="shared" si="0"/>
        <v>16</v>
      </c>
      <c r="B20">
        <f t="shared" si="1"/>
        <v>6.568408355712892</v>
      </c>
    </row>
    <row r="21" spans="1:2" ht="12.75">
      <c r="A21">
        <f t="shared" si="0"/>
        <v>17</v>
      </c>
      <c r="B21">
        <f t="shared" si="1"/>
        <v>9.852612533569339</v>
      </c>
    </row>
    <row r="22" spans="1:2" ht="12.75">
      <c r="A22">
        <f t="shared" si="0"/>
        <v>18</v>
      </c>
      <c r="B22">
        <f t="shared" si="1"/>
        <v>14.778918800354008</v>
      </c>
    </row>
    <row r="23" spans="1:2" ht="12.75">
      <c r="A23">
        <f t="shared" si="0"/>
        <v>19</v>
      </c>
      <c r="B23">
        <f t="shared" si="1"/>
        <v>22.168378200531013</v>
      </c>
    </row>
    <row r="24" spans="1:2" ht="12.75">
      <c r="A24">
        <f t="shared" si="0"/>
        <v>20</v>
      </c>
      <c r="B24">
        <f t="shared" si="1"/>
        <v>33.25256730079652</v>
      </c>
    </row>
    <row r="25" spans="1:2" ht="12.75">
      <c r="A25">
        <f t="shared" si="0"/>
        <v>21</v>
      </c>
      <c r="B25">
        <f t="shared" si="1"/>
        <v>49.87885095119478</v>
      </c>
    </row>
    <row r="26" spans="1:2" ht="12.75">
      <c r="A26">
        <f t="shared" si="0"/>
        <v>22</v>
      </c>
      <c r="B26">
        <f t="shared" si="1"/>
        <v>74.81827642679217</v>
      </c>
    </row>
    <row r="27" spans="1:2" ht="12.75">
      <c r="A27">
        <f t="shared" si="0"/>
        <v>23</v>
      </c>
      <c r="B27">
        <f t="shared" si="1"/>
        <v>112.22741464018824</v>
      </c>
    </row>
    <row r="28" spans="1:2" ht="12.75">
      <c r="A28">
        <f t="shared" si="0"/>
        <v>24</v>
      </c>
      <c r="B28">
        <f t="shared" si="1"/>
        <v>168.34112196028235</v>
      </c>
    </row>
    <row r="29" spans="1:2" ht="12.75">
      <c r="A29">
        <f t="shared" si="0"/>
        <v>25</v>
      </c>
      <c r="B29">
        <f t="shared" si="1"/>
        <v>252.51168294042353</v>
      </c>
    </row>
    <row r="30" spans="1:2" ht="12.75">
      <c r="A30">
        <f t="shared" si="0"/>
        <v>26</v>
      </c>
      <c r="B30">
        <f t="shared" si="1"/>
        <v>378.7675244106353</v>
      </c>
    </row>
    <row r="31" spans="1:2" ht="12.75">
      <c r="A31">
        <f t="shared" si="0"/>
        <v>27</v>
      </c>
      <c r="B31">
        <f t="shared" si="1"/>
        <v>568.1512866159529</v>
      </c>
    </row>
    <row r="32" spans="1:2" ht="12.75">
      <c r="A32">
        <f t="shared" si="0"/>
        <v>28</v>
      </c>
      <c r="B32">
        <f t="shared" si="1"/>
        <v>852.2269299239294</v>
      </c>
    </row>
    <row r="33" spans="1:2" ht="12.75">
      <c r="A33">
        <f t="shared" si="0"/>
        <v>29</v>
      </c>
      <c r="B33">
        <f t="shared" si="1"/>
        <v>1278.340394885894</v>
      </c>
    </row>
    <row r="34" spans="1:2" ht="12.75">
      <c r="A34">
        <f t="shared" si="0"/>
        <v>30</v>
      </c>
      <c r="B34">
        <f t="shared" si="1"/>
        <v>1917.510592328841</v>
      </c>
    </row>
  </sheetData>
  <dataValidations count="1">
    <dataValidation type="decimal" operator="greaterThan" allowBlank="1" showInputMessage="1" showErrorMessage="1" errorTitle="Chyba" error="Parametr musí být kladný" sqref="G2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9</v>
      </c>
    </row>
    <row r="2" spans="5:11" ht="12.75">
      <c r="E2" s="4" t="s">
        <v>4</v>
      </c>
      <c r="F2" s="3" t="s">
        <v>10</v>
      </c>
      <c r="G2" s="6">
        <v>1.5</v>
      </c>
      <c r="I2" s="4" t="s">
        <v>6</v>
      </c>
      <c r="J2">
        <f>G3</f>
        <v>10</v>
      </c>
      <c r="K2" t="str">
        <f>IF(G2&lt;3,"asymptoticky stabilní",IF(G2&gt;3,"nestabilní",""))</f>
        <v>asymptoticky stabilní</v>
      </c>
    </row>
    <row r="3" spans="1:7" ht="12.75">
      <c r="A3" s="1" t="s">
        <v>2</v>
      </c>
      <c r="B3" s="1" t="s">
        <v>3</v>
      </c>
      <c r="F3" s="3" t="s">
        <v>11</v>
      </c>
      <c r="G3" s="6">
        <v>10</v>
      </c>
    </row>
    <row r="4" spans="1:2" ht="12.75">
      <c r="A4">
        <v>0</v>
      </c>
      <c r="B4" s="5">
        <v>0.01</v>
      </c>
    </row>
    <row r="5" spans="1:2" ht="12.75">
      <c r="A5">
        <f>A4+1</f>
        <v>1</v>
      </c>
      <c r="B5">
        <f>IF($G$2&gt;1,B4*($G$2-($G$2-1)/$G$3*B4),"")</f>
        <v>0.014995000000000001</v>
      </c>
    </row>
    <row r="6" spans="1:2" ht="12.75">
      <c r="A6">
        <f aca="true" t="shared" si="0" ref="A6:A34">A5+1</f>
        <v>2</v>
      </c>
      <c r="B6">
        <f aca="true" t="shared" si="1" ref="B6:B34">IF($G$2&gt;1,B5*($G$2-($G$2-1)/$G$3*B5),"")</f>
        <v>0.02248125749875</v>
      </c>
    </row>
    <row r="7" spans="1:2" ht="12.75">
      <c r="A7">
        <f t="shared" si="0"/>
        <v>3</v>
      </c>
      <c r="B7">
        <f t="shared" si="1"/>
        <v>0.03369661590118874</v>
      </c>
    </row>
    <row r="8" spans="1:2" ht="12.75">
      <c r="A8">
        <f t="shared" si="0"/>
        <v>4</v>
      </c>
      <c r="B8">
        <f t="shared" si="1"/>
        <v>0.0504881507556235</v>
      </c>
    </row>
    <row r="9" spans="1:2" ht="12.75">
      <c r="A9">
        <f t="shared" si="0"/>
        <v>5</v>
      </c>
      <c r="B9">
        <f t="shared" si="1"/>
        <v>0.07560477346509911</v>
      </c>
    </row>
    <row r="10" spans="1:2" ht="12.75">
      <c r="A10">
        <f t="shared" si="0"/>
        <v>6</v>
      </c>
      <c r="B10">
        <f t="shared" si="1"/>
        <v>0.11312135610911321</v>
      </c>
    </row>
    <row r="11" spans="1:2" ht="12.75">
      <c r="A11">
        <f t="shared" si="0"/>
        <v>7</v>
      </c>
      <c r="B11">
        <f t="shared" si="1"/>
        <v>0.16904221210327158</v>
      </c>
    </row>
    <row r="12" spans="1:2" ht="12.75">
      <c r="A12">
        <f t="shared" si="0"/>
        <v>8</v>
      </c>
      <c r="B12">
        <f t="shared" si="1"/>
        <v>0.252134554681269</v>
      </c>
    </row>
    <row r="13" spans="1:2" ht="12.75">
      <c r="A13">
        <f t="shared" si="0"/>
        <v>9</v>
      </c>
      <c r="B13">
        <f t="shared" si="1"/>
        <v>0.37502324033868745</v>
      </c>
    </row>
    <row r="14" spans="1:2" ht="12.75">
      <c r="A14">
        <f t="shared" si="0"/>
        <v>10</v>
      </c>
      <c r="B14">
        <f t="shared" si="1"/>
        <v>0.5555027389683248</v>
      </c>
    </row>
    <row r="15" spans="1:2" ht="12.75">
      <c r="A15">
        <f t="shared" si="0"/>
        <v>11</v>
      </c>
      <c r="B15">
        <f t="shared" si="1"/>
        <v>0.8178249438024217</v>
      </c>
    </row>
    <row r="16" spans="1:2" ht="12.75">
      <c r="A16">
        <f t="shared" si="0"/>
        <v>12</v>
      </c>
      <c r="B16">
        <f t="shared" si="1"/>
        <v>1.1932955337683608</v>
      </c>
    </row>
    <row r="17" spans="1:2" ht="12.75">
      <c r="A17">
        <f t="shared" si="0"/>
        <v>13</v>
      </c>
      <c r="B17">
        <f t="shared" si="1"/>
        <v>1.7187455891069654</v>
      </c>
    </row>
    <row r="18" spans="1:2" ht="12.75">
      <c r="A18">
        <f t="shared" si="0"/>
        <v>14</v>
      </c>
      <c r="B18">
        <f t="shared" si="1"/>
        <v>2.4304140636567153</v>
      </c>
    </row>
    <row r="19" spans="1:2" ht="12.75">
      <c r="A19">
        <f t="shared" si="0"/>
        <v>15</v>
      </c>
      <c r="B19">
        <f t="shared" si="1"/>
        <v>3.3502754694440555</v>
      </c>
    </row>
    <row r="20" spans="1:2" ht="12.75">
      <c r="A20">
        <f t="shared" si="0"/>
        <v>16</v>
      </c>
      <c r="B20">
        <f t="shared" si="1"/>
        <v>4.464195918108154</v>
      </c>
    </row>
    <row r="21" spans="1:2" ht="12.75">
      <c r="A21">
        <f t="shared" si="0"/>
        <v>17</v>
      </c>
      <c r="B21">
        <f t="shared" si="1"/>
        <v>5.699841617399556</v>
      </c>
    </row>
    <row r="22" spans="1:2" ht="12.75">
      <c r="A22">
        <f t="shared" si="0"/>
        <v>18</v>
      </c>
      <c r="B22">
        <f t="shared" si="1"/>
        <v>6.925352702927334</v>
      </c>
    </row>
    <row r="23" spans="1:2" ht="12.75">
      <c r="A23">
        <f t="shared" si="0"/>
        <v>19</v>
      </c>
      <c r="B23">
        <f t="shared" si="1"/>
        <v>7.990003551393855</v>
      </c>
    </row>
    <row r="24" spans="1:2" ht="12.75">
      <c r="A24">
        <f t="shared" si="0"/>
        <v>20</v>
      </c>
      <c r="B24">
        <f t="shared" si="1"/>
        <v>8.792997489526462</v>
      </c>
    </row>
    <row r="25" spans="1:2" ht="12.75">
      <c r="A25">
        <f t="shared" si="0"/>
        <v>21</v>
      </c>
      <c r="B25">
        <f t="shared" si="1"/>
        <v>9.32365599174876</v>
      </c>
    </row>
    <row r="26" spans="1:2" ht="12.75">
      <c r="A26">
        <f t="shared" si="0"/>
        <v>22</v>
      </c>
      <c r="B26">
        <f t="shared" si="1"/>
        <v>9.638955934999514</v>
      </c>
    </row>
    <row r="27" spans="1:2" ht="12.75">
      <c r="A27">
        <f t="shared" si="0"/>
        <v>23</v>
      </c>
      <c r="B27">
        <f t="shared" si="1"/>
        <v>9.812960326656153</v>
      </c>
    </row>
    <row r="28" spans="1:2" ht="12.75">
      <c r="A28">
        <f t="shared" si="0"/>
        <v>24</v>
      </c>
      <c r="B28">
        <f t="shared" si="1"/>
        <v>9.904730971357846</v>
      </c>
    </row>
    <row r="29" spans="1:2" ht="12.75">
      <c r="A29">
        <f t="shared" si="0"/>
        <v>25</v>
      </c>
      <c r="B29">
        <f t="shared" si="1"/>
        <v>9.951911676288002</v>
      </c>
    </row>
    <row r="30" spans="1:2" ht="12.75">
      <c r="A30">
        <f t="shared" si="0"/>
        <v>26</v>
      </c>
      <c r="B30">
        <f t="shared" si="1"/>
        <v>9.97584021380013</v>
      </c>
    </row>
    <row r="31" spans="1:2" ht="12.75">
      <c r="A31">
        <f t="shared" si="0"/>
        <v>27</v>
      </c>
      <c r="B31">
        <f t="shared" si="1"/>
        <v>9.987890922136602</v>
      </c>
    </row>
    <row r="32" spans="1:2" ht="12.75">
      <c r="A32">
        <f t="shared" si="0"/>
        <v>28</v>
      </c>
      <c r="B32">
        <f t="shared" si="1"/>
        <v>9.993938129579966</v>
      </c>
    </row>
    <row r="33" spans="1:2" ht="12.75">
      <c r="A33">
        <f t="shared" si="0"/>
        <v>29</v>
      </c>
      <c r="B33">
        <f t="shared" si="1"/>
        <v>9.996967227476334</v>
      </c>
    </row>
    <row r="34" spans="1:2" ht="12.75">
      <c r="A34">
        <f t="shared" si="0"/>
        <v>30</v>
      </c>
      <c r="B34">
        <f t="shared" si="1"/>
        <v>9.998483153852709</v>
      </c>
    </row>
  </sheetData>
  <dataValidations count="2">
    <dataValidation type="decimal" operator="greaterThan" allowBlank="1" showInputMessage="1" showErrorMessage="1" errorTitle="Chyba" error="Parametr musí být větší než 1" sqref="G2">
      <formula1>1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13</v>
      </c>
    </row>
    <row r="2" spans="5:11" ht="12.75">
      <c r="E2" s="4" t="s">
        <v>4</v>
      </c>
      <c r="F2" s="3" t="s">
        <v>10</v>
      </c>
      <c r="G2" s="6">
        <v>1.5</v>
      </c>
      <c r="I2" s="4" t="s">
        <v>6</v>
      </c>
      <c r="J2">
        <f>G3</f>
        <v>10</v>
      </c>
      <c r="K2" t="s">
        <v>7</v>
      </c>
    </row>
    <row r="3" spans="1:7" ht="12.75">
      <c r="A3" s="1" t="s">
        <v>2</v>
      </c>
      <c r="B3" s="1" t="s">
        <v>3</v>
      </c>
      <c r="F3" s="3" t="s">
        <v>11</v>
      </c>
      <c r="G3" s="6">
        <v>10</v>
      </c>
    </row>
    <row r="4" spans="1:2" ht="12.75">
      <c r="A4">
        <v>0</v>
      </c>
      <c r="B4" s="5">
        <v>0.01</v>
      </c>
    </row>
    <row r="5" spans="1:2" ht="12.75">
      <c r="A5">
        <f>A4+1</f>
        <v>1</v>
      </c>
      <c r="B5">
        <f>B4*$G$2*$G$3/($G$3+($G$2-1)*B4)</f>
        <v>0.014992503748125935</v>
      </c>
    </row>
    <row r="6" spans="1:2" ht="12.75">
      <c r="A6">
        <f aca="true" t="shared" si="0" ref="A6:A34">A5+1</f>
        <v>2</v>
      </c>
      <c r="B6">
        <f aca="true" t="shared" si="1" ref="B6:B34">B5*$G$2*$G$3/($G$3+($G$2-1)*B5)</f>
        <v>0.02247191011235955</v>
      </c>
    </row>
    <row r="7" spans="1:2" ht="12.75">
      <c r="A7">
        <f t="shared" si="0"/>
        <v>3</v>
      </c>
      <c r="B7">
        <f t="shared" si="1"/>
        <v>0.03367003367003367</v>
      </c>
    </row>
    <row r="8" spans="1:2" ht="12.75">
      <c r="A8">
        <f t="shared" si="0"/>
        <v>4</v>
      </c>
      <c r="B8">
        <f t="shared" si="1"/>
        <v>0.05042016806722689</v>
      </c>
    </row>
    <row r="9" spans="1:2" ht="12.75">
      <c r="A9">
        <f t="shared" si="0"/>
        <v>5</v>
      </c>
      <c r="B9">
        <f t="shared" si="1"/>
        <v>0.0754400670578374</v>
      </c>
    </row>
    <row r="10" spans="1:2" ht="12.75">
      <c r="A10">
        <f t="shared" si="0"/>
        <v>6</v>
      </c>
      <c r="B10">
        <f t="shared" si="1"/>
        <v>0.11273486430062632</v>
      </c>
    </row>
    <row r="11" spans="1:2" ht="12.75">
      <c r="A11">
        <f t="shared" si="0"/>
        <v>7</v>
      </c>
      <c r="B11">
        <f t="shared" si="1"/>
        <v>0.16815445297903261</v>
      </c>
    </row>
    <row r="12" spans="1:2" ht="12.75">
      <c r="A12">
        <f t="shared" si="0"/>
        <v>8</v>
      </c>
      <c r="B12">
        <f t="shared" si="1"/>
        <v>0.2501286670097787</v>
      </c>
    </row>
    <row r="13" spans="1:2" ht="12.75">
      <c r="A13">
        <f t="shared" si="0"/>
        <v>9</v>
      </c>
      <c r="B13">
        <f t="shared" si="1"/>
        <v>0.37055863366034675</v>
      </c>
    </row>
    <row r="14" spans="1:2" ht="12.75">
      <c r="A14">
        <f t="shared" si="0"/>
        <v>10</v>
      </c>
      <c r="B14">
        <f t="shared" si="1"/>
        <v>0.5457267623206488</v>
      </c>
    </row>
    <row r="15" spans="1:2" ht="12.75">
      <c r="A15">
        <f t="shared" si="0"/>
        <v>11</v>
      </c>
      <c r="B15">
        <f t="shared" si="1"/>
        <v>0.7968471039751266</v>
      </c>
    </row>
    <row r="16" spans="1:2" ht="12.75">
      <c r="A16">
        <f t="shared" si="0"/>
        <v>12</v>
      </c>
      <c r="B16">
        <f t="shared" si="1"/>
        <v>1.1494729465354627</v>
      </c>
    </row>
    <row r="17" spans="1:2" ht="12.75">
      <c r="A17">
        <f t="shared" si="0"/>
        <v>13</v>
      </c>
      <c r="B17">
        <f t="shared" si="1"/>
        <v>1.6304987118703973</v>
      </c>
    </row>
    <row r="18" spans="1:2" ht="12.75">
      <c r="A18">
        <f t="shared" si="0"/>
        <v>14</v>
      </c>
      <c r="B18">
        <f t="shared" si="1"/>
        <v>2.261388514785761</v>
      </c>
    </row>
    <row r="19" spans="1:2" ht="12.75">
      <c r="A19">
        <f t="shared" si="0"/>
        <v>15</v>
      </c>
      <c r="B19">
        <f t="shared" si="1"/>
        <v>3.047503321659975</v>
      </c>
    </row>
    <row r="20" spans="1:2" ht="12.75">
      <c r="A20">
        <f t="shared" si="0"/>
        <v>16</v>
      </c>
      <c r="B20">
        <f t="shared" si="1"/>
        <v>3.9668114317561773</v>
      </c>
    </row>
    <row r="21" spans="1:2" ht="12.75">
      <c r="A21">
        <f t="shared" si="0"/>
        <v>17</v>
      </c>
      <c r="B21">
        <f t="shared" si="1"/>
        <v>4.965380701205994</v>
      </c>
    </row>
    <row r="22" spans="1:2" ht="12.75">
      <c r="A22">
        <f t="shared" si="0"/>
        <v>18</v>
      </c>
      <c r="B22">
        <f t="shared" si="1"/>
        <v>5.966719387098472</v>
      </c>
    </row>
    <row r="23" spans="1:2" ht="12.75">
      <c r="A23">
        <f t="shared" si="0"/>
        <v>19</v>
      </c>
      <c r="B23">
        <f t="shared" si="1"/>
        <v>6.893500058459092</v>
      </c>
    </row>
    <row r="24" spans="1:2" ht="12.75">
      <c r="A24">
        <f t="shared" si="0"/>
        <v>20</v>
      </c>
      <c r="B24">
        <f t="shared" si="1"/>
        <v>7.689776388504114</v>
      </c>
    </row>
    <row r="25" spans="1:2" ht="12.75">
      <c r="A25">
        <f t="shared" si="0"/>
        <v>21</v>
      </c>
      <c r="B25">
        <f t="shared" si="1"/>
        <v>8.331352641435549</v>
      </c>
    </row>
    <row r="26" spans="1:2" ht="12.75">
      <c r="A26">
        <f t="shared" si="0"/>
        <v>22</v>
      </c>
      <c r="B26">
        <f t="shared" si="1"/>
        <v>8.822048929549519</v>
      </c>
    </row>
    <row r="27" spans="1:2" ht="12.75">
      <c r="A27">
        <f t="shared" si="0"/>
        <v>23</v>
      </c>
      <c r="B27">
        <f t="shared" si="1"/>
        <v>9.182604211567487</v>
      </c>
    </row>
    <row r="28" spans="1:2" ht="12.75">
      <c r="A28">
        <f t="shared" si="0"/>
        <v>24</v>
      </c>
      <c r="B28">
        <f t="shared" si="1"/>
        <v>9.439806137583492</v>
      </c>
    </row>
    <row r="29" spans="1:2" ht="12.75">
      <c r="A29">
        <f t="shared" si="0"/>
        <v>25</v>
      </c>
      <c r="B29">
        <f t="shared" si="1"/>
        <v>9.619431011333086</v>
      </c>
    </row>
    <row r="30" spans="1:2" ht="12.75">
      <c r="A30">
        <f t="shared" si="0"/>
        <v>26</v>
      </c>
      <c r="B30">
        <f t="shared" si="1"/>
        <v>9.743027481843727</v>
      </c>
    </row>
    <row r="31" spans="1:2" ht="12.75">
      <c r="A31">
        <f t="shared" si="0"/>
        <v>27</v>
      </c>
      <c r="B31">
        <f t="shared" si="1"/>
        <v>9.827204867888357</v>
      </c>
    </row>
    <row r="32" spans="1:2" ht="12.75">
      <c r="A32">
        <f t="shared" si="0"/>
        <v>28</v>
      </c>
      <c r="B32">
        <f t="shared" si="1"/>
        <v>9.884135886767137</v>
      </c>
    </row>
    <row r="33" spans="1:2" ht="12.75">
      <c r="A33">
        <f t="shared" si="0"/>
        <v>29</v>
      </c>
      <c r="B33">
        <f t="shared" si="1"/>
        <v>9.92245777915622</v>
      </c>
    </row>
    <row r="34" spans="1:2" ht="12.75">
      <c r="A34">
        <f t="shared" si="0"/>
        <v>30</v>
      </c>
      <c r="B34">
        <f t="shared" si="1"/>
        <v>9.948171222152885</v>
      </c>
    </row>
  </sheetData>
  <dataValidations count="2">
    <dataValidation type="decimal" operator="greaterThan" allowBlank="1" showInputMessage="1" showErrorMessage="1" errorTitle="Chyba" error="Parametr musí být větší než 1" sqref="G2">
      <formula1>1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12</v>
      </c>
    </row>
    <row r="2" spans="5:11" ht="12.75">
      <c r="E2" s="4" t="s">
        <v>4</v>
      </c>
      <c r="F2" s="3" t="s">
        <v>10</v>
      </c>
      <c r="G2" s="6">
        <v>1.5</v>
      </c>
      <c r="I2" s="4" t="s">
        <v>6</v>
      </c>
      <c r="J2">
        <f>G3</f>
        <v>10</v>
      </c>
      <c r="K2" t="str">
        <f>IF(G2&lt;EXP(2),"asymptoticky stabilní",IF(G2&gt;EXP(2),"nestabilní",""))</f>
        <v>asymptoticky stabilní</v>
      </c>
    </row>
    <row r="3" spans="1:7" ht="12.75">
      <c r="A3" s="1" t="s">
        <v>2</v>
      </c>
      <c r="B3" s="1" t="s">
        <v>3</v>
      </c>
      <c r="F3" s="3" t="s">
        <v>11</v>
      </c>
      <c r="G3" s="6">
        <v>10</v>
      </c>
    </row>
    <row r="4" spans="1:2" ht="12.75">
      <c r="A4">
        <v>0</v>
      </c>
      <c r="B4" s="5">
        <v>0.01</v>
      </c>
    </row>
    <row r="5" spans="1:2" ht="12.75">
      <c r="A5">
        <f>A4+1</f>
        <v>1</v>
      </c>
      <c r="B5">
        <f>B4*$G$2^(1-B4/$G$3)</f>
        <v>0.0149939192562264</v>
      </c>
    </row>
    <row r="6" spans="1:2" ht="12.75">
      <c r="A6">
        <f aca="true" t="shared" si="0" ref="A6:A34">A5+1</f>
        <v>2</v>
      </c>
      <c r="B6">
        <f aca="true" t="shared" si="1" ref="B6:B34">B5*$G$2^(1-B5/$G$3)</f>
        <v>0.022477209685097994</v>
      </c>
    </row>
    <row r="7" spans="1:2" ht="12.75">
      <c r="A7">
        <f t="shared" si="0"/>
        <v>3</v>
      </c>
      <c r="B7">
        <f t="shared" si="1"/>
        <v>0.03368510086190335</v>
      </c>
    </row>
    <row r="8" spans="1:2" ht="12.75">
      <c r="A8">
        <f t="shared" si="0"/>
        <v>4</v>
      </c>
      <c r="B8">
        <f t="shared" si="1"/>
        <v>0.050458687061238496</v>
      </c>
    </row>
    <row r="9" spans="1:2" ht="12.75">
      <c r="A9">
        <f t="shared" si="0"/>
        <v>5</v>
      </c>
      <c r="B9">
        <f t="shared" si="1"/>
        <v>0.07553333695587898</v>
      </c>
    </row>
    <row r="10" spans="1:2" ht="12.75">
      <c r="A10">
        <f t="shared" si="0"/>
        <v>6</v>
      </c>
      <c r="B10">
        <f t="shared" si="1"/>
        <v>0.11295354214676326</v>
      </c>
    </row>
    <row r="11" spans="1:2" ht="12.75">
      <c r="A11">
        <f t="shared" si="0"/>
        <v>7</v>
      </c>
      <c r="B11">
        <f t="shared" si="1"/>
        <v>0.1686561182797796</v>
      </c>
    </row>
    <row r="12" spans="1:2" ht="12.75">
      <c r="A12">
        <f t="shared" si="0"/>
        <v>8</v>
      </c>
      <c r="B12">
        <f t="shared" si="1"/>
        <v>0.25126006789779937</v>
      </c>
    </row>
    <row r="13" spans="1:2" ht="12.75">
      <c r="A13">
        <f t="shared" si="0"/>
        <v>9</v>
      </c>
      <c r="B13">
        <f t="shared" si="1"/>
        <v>0.37306994376250485</v>
      </c>
    </row>
    <row r="14" spans="1:2" ht="12.75">
      <c r="A14">
        <f t="shared" si="0"/>
        <v>10</v>
      </c>
      <c r="B14">
        <f t="shared" si="1"/>
        <v>0.5512036504746748</v>
      </c>
    </row>
    <row r="15" spans="1:2" ht="12.75">
      <c r="A15">
        <f t="shared" si="0"/>
        <v>11</v>
      </c>
      <c r="B15">
        <f t="shared" si="1"/>
        <v>0.808531844832755</v>
      </c>
    </row>
    <row r="16" spans="1:2" ht="12.75">
      <c r="A16">
        <f t="shared" si="0"/>
        <v>12</v>
      </c>
      <c r="B16">
        <f t="shared" si="1"/>
        <v>1.1736830960300386</v>
      </c>
    </row>
    <row r="17" spans="1:2" ht="12.75">
      <c r="A17">
        <f t="shared" si="0"/>
        <v>13</v>
      </c>
      <c r="B17">
        <f t="shared" si="1"/>
        <v>1.6787057397346368</v>
      </c>
    </row>
    <row r="18" spans="1:2" ht="12.75">
      <c r="A18">
        <f t="shared" si="0"/>
        <v>14</v>
      </c>
      <c r="B18">
        <f t="shared" si="1"/>
        <v>2.3523681665389238</v>
      </c>
    </row>
    <row r="19" spans="1:2" ht="12.75">
      <c r="A19">
        <f t="shared" si="0"/>
        <v>15</v>
      </c>
      <c r="B19">
        <f t="shared" si="1"/>
        <v>3.2075497823375523</v>
      </c>
    </row>
    <row r="20" spans="1:2" ht="12.75">
      <c r="A20">
        <f t="shared" si="0"/>
        <v>16</v>
      </c>
      <c r="B20">
        <f t="shared" si="1"/>
        <v>4.224570057842377</v>
      </c>
    </row>
    <row r="21" spans="1:2" ht="12.75">
      <c r="A21">
        <f t="shared" si="0"/>
        <v>17</v>
      </c>
      <c r="B21">
        <f t="shared" si="1"/>
        <v>5.339281144419366</v>
      </c>
    </row>
    <row r="22" spans="1:2" ht="12.75">
      <c r="A22">
        <f t="shared" si="0"/>
        <v>18</v>
      </c>
      <c r="B22">
        <f t="shared" si="1"/>
        <v>6.449914753601472</v>
      </c>
    </row>
    <row r="23" spans="1:2" ht="12.75">
      <c r="A23">
        <f t="shared" si="0"/>
        <v>19</v>
      </c>
      <c r="B23">
        <f t="shared" si="1"/>
        <v>7.448483719156165</v>
      </c>
    </row>
    <row r="24" spans="1:2" ht="12.75">
      <c r="A24">
        <f t="shared" si="0"/>
        <v>20</v>
      </c>
      <c r="B24">
        <f t="shared" si="1"/>
        <v>8.260338493303587</v>
      </c>
    </row>
    <row r="25" spans="1:2" ht="12.75">
      <c r="A25">
        <f t="shared" si="0"/>
        <v>21</v>
      </c>
      <c r="B25">
        <f t="shared" si="1"/>
        <v>8.864041134334597</v>
      </c>
    </row>
    <row r="26" spans="1:2" ht="12.75">
      <c r="A26">
        <f t="shared" si="0"/>
        <v>22</v>
      </c>
      <c r="B26">
        <f t="shared" si="1"/>
        <v>9.281859826233092</v>
      </c>
    </row>
    <row r="27" spans="1:2" ht="12.75">
      <c r="A27">
        <f t="shared" si="0"/>
        <v>23</v>
      </c>
      <c r="B27">
        <f t="shared" si="1"/>
        <v>9.556103089571778</v>
      </c>
    </row>
    <row r="28" spans="1:2" ht="12.75">
      <c r="A28">
        <f t="shared" si="0"/>
        <v>24</v>
      </c>
      <c r="B28">
        <f t="shared" si="1"/>
        <v>9.729655486520251</v>
      </c>
    </row>
    <row r="29" spans="1:2" ht="12.75">
      <c r="A29">
        <f t="shared" si="0"/>
        <v>25</v>
      </c>
      <c r="B29">
        <f t="shared" si="1"/>
        <v>9.836894040661804</v>
      </c>
    </row>
    <row r="30" spans="1:2" ht="12.75">
      <c r="A30">
        <f t="shared" si="0"/>
        <v>26</v>
      </c>
      <c r="B30">
        <f t="shared" si="1"/>
        <v>9.902164726760217</v>
      </c>
    </row>
    <row r="31" spans="1:2" ht="12.75">
      <c r="A31">
        <f t="shared" si="0"/>
        <v>27</v>
      </c>
      <c r="B31">
        <f t="shared" si="1"/>
        <v>9.941523429706413</v>
      </c>
    </row>
    <row r="32" spans="1:2" ht="12.75">
      <c r="A32">
        <f t="shared" si="0"/>
        <v>28</v>
      </c>
      <c r="B32">
        <f t="shared" si="1"/>
        <v>9.965122955861464</v>
      </c>
    </row>
    <row r="33" spans="1:2" ht="12.75">
      <c r="A33">
        <f t="shared" si="0"/>
        <v>29</v>
      </c>
      <c r="B33">
        <f t="shared" si="1"/>
        <v>9.979225028044363</v>
      </c>
    </row>
    <row r="34" spans="1:2" ht="12.75">
      <c r="A34">
        <f t="shared" si="0"/>
        <v>30</v>
      </c>
      <c r="B34">
        <f t="shared" si="1"/>
        <v>9.987634595855644</v>
      </c>
    </row>
  </sheetData>
  <dataValidations count="2">
    <dataValidation type="decimal" operator="greaterThan" allowBlank="1" showInputMessage="1" showErrorMessage="1" errorTitle="Chyba" error="Parametr musí být kladný" sqref="G3">
      <formula1>0</formula1>
    </dataValidation>
    <dataValidation type="decimal" operator="greaterThan" allowBlank="1" showInputMessage="1" showErrorMessage="1" errorTitle="Chyba" error="Parametr musí být větší než 1" sqref="G2">
      <formula1>1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G5" sqref="G5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14</v>
      </c>
    </row>
    <row r="2" spans="5:11" ht="12.75">
      <c r="E2" s="4" t="s">
        <v>4</v>
      </c>
      <c r="F2" s="3" t="s">
        <v>10</v>
      </c>
      <c r="G2" s="6">
        <v>1.5</v>
      </c>
      <c r="I2" s="4" t="s">
        <v>6</v>
      </c>
      <c r="J2">
        <f>G3</f>
        <v>10</v>
      </c>
      <c r="K2" t="str">
        <f>IF(ABS((1+(G2-1)*(1-G4))/G2)&lt;1,"asymptoticky stabilní",IF(ABS((1+(G2-1)*(1-G4))/G2)&gt;1,"nestabilní",""))</f>
        <v>asymptoticky stabilní</v>
      </c>
    </row>
    <row r="3" spans="1:7" ht="12.75">
      <c r="A3" s="1" t="s">
        <v>2</v>
      </c>
      <c r="B3" s="1" t="s">
        <v>3</v>
      </c>
      <c r="F3" s="3" t="s">
        <v>11</v>
      </c>
      <c r="G3" s="6">
        <v>10</v>
      </c>
    </row>
    <row r="4" spans="1:7" ht="12.75">
      <c r="A4">
        <v>0</v>
      </c>
      <c r="B4" s="5">
        <v>0.01</v>
      </c>
      <c r="F4" s="3" t="s">
        <v>5</v>
      </c>
      <c r="G4" s="6">
        <v>1.5</v>
      </c>
    </row>
    <row r="5" spans="1:2" ht="12.75">
      <c r="A5">
        <f>A4+1</f>
        <v>1</v>
      </c>
      <c r="B5">
        <f>B4*$G$2/(1+($G$2-1)*(B4/$G$3)^$G$4)</f>
        <v>0.014999762832925426</v>
      </c>
    </row>
    <row r="6" spans="1:2" ht="12.75">
      <c r="A6">
        <f aca="true" t="shared" si="0" ref="A6:A34">A5+1</f>
        <v>2</v>
      </c>
      <c r="B6">
        <f aca="true" t="shared" si="1" ref="B6:B34">B5*$G$2/(1+($G$2-1)*(B5/$G$3)^$G$4)</f>
        <v>0.022498990728264837</v>
      </c>
    </row>
    <row r="7" spans="1:2" ht="12.75">
      <c r="A7">
        <f t="shared" si="0"/>
        <v>3</v>
      </c>
      <c r="B7">
        <f t="shared" si="1"/>
        <v>0.03374668537449612</v>
      </c>
    </row>
    <row r="8" spans="1:2" ht="12.75">
      <c r="A8">
        <f t="shared" si="0"/>
        <v>4</v>
      </c>
      <c r="B8">
        <f t="shared" si="1"/>
        <v>0.05061506675016859</v>
      </c>
    </row>
    <row r="9" spans="1:2" ht="12.75">
      <c r="A9">
        <f t="shared" si="0"/>
        <v>5</v>
      </c>
      <c r="B9">
        <f t="shared" si="1"/>
        <v>0.07590893282891112</v>
      </c>
    </row>
    <row r="10" spans="1:2" ht="12.75">
      <c r="A10">
        <f t="shared" si="0"/>
        <v>6</v>
      </c>
      <c r="B10">
        <f t="shared" si="1"/>
        <v>0.11382575921960322</v>
      </c>
    </row>
    <row r="11" spans="1:2" ht="12.75">
      <c r="A11">
        <f t="shared" si="0"/>
        <v>7</v>
      </c>
      <c r="B11">
        <f t="shared" si="1"/>
        <v>0.17063502946017922</v>
      </c>
    </row>
    <row r="12" spans="1:2" ht="12.75">
      <c r="A12">
        <f t="shared" si="0"/>
        <v>8</v>
      </c>
      <c r="B12">
        <f t="shared" si="1"/>
        <v>0.25566760774639957</v>
      </c>
    </row>
    <row r="13" spans="1:2" ht="12.75">
      <c r="A13">
        <f t="shared" si="0"/>
        <v>9</v>
      </c>
      <c r="B13">
        <f t="shared" si="1"/>
        <v>0.38271912890246257</v>
      </c>
    </row>
    <row r="14" spans="1:2" ht="12.75">
      <c r="A14">
        <f t="shared" si="0"/>
        <v>10</v>
      </c>
      <c r="B14">
        <f t="shared" si="1"/>
        <v>0.5719375837726047</v>
      </c>
    </row>
    <row r="15" spans="1:2" ht="12.75">
      <c r="A15">
        <f t="shared" si="0"/>
        <v>11</v>
      </c>
      <c r="B15">
        <f t="shared" si="1"/>
        <v>0.8520790025959125</v>
      </c>
    </row>
    <row r="16" spans="1:2" ht="12.75">
      <c r="A16">
        <f t="shared" si="0"/>
        <v>12</v>
      </c>
      <c r="B16">
        <f t="shared" si="1"/>
        <v>1.2624187360389691</v>
      </c>
    </row>
    <row r="17" spans="1:2" ht="12.75">
      <c r="A17">
        <f t="shared" si="0"/>
        <v>13</v>
      </c>
      <c r="B17">
        <f t="shared" si="1"/>
        <v>1.8520908822888522</v>
      </c>
    </row>
    <row r="18" spans="1:2" ht="12.75">
      <c r="A18">
        <f t="shared" si="0"/>
        <v>14</v>
      </c>
      <c r="B18">
        <f t="shared" si="1"/>
        <v>2.6716619836851105</v>
      </c>
    </row>
    <row r="19" spans="1:2" ht="12.75">
      <c r="A19">
        <f t="shared" si="0"/>
        <v>15</v>
      </c>
      <c r="B19">
        <f t="shared" si="1"/>
        <v>3.7486607149615976</v>
      </c>
    </row>
    <row r="20" spans="1:2" ht="12.75">
      <c r="A20">
        <f t="shared" si="0"/>
        <v>16</v>
      </c>
      <c r="B20">
        <f t="shared" si="1"/>
        <v>5.044134623897969</v>
      </c>
    </row>
    <row r="21" spans="1:2" ht="12.75">
      <c r="A21">
        <f t="shared" si="0"/>
        <v>17</v>
      </c>
      <c r="B21">
        <f t="shared" si="1"/>
        <v>6.41680766069576</v>
      </c>
    </row>
    <row r="22" spans="1:2" ht="12.75">
      <c r="A22">
        <f t="shared" si="0"/>
        <v>18</v>
      </c>
      <c r="B22">
        <f t="shared" si="1"/>
        <v>7.657232812994565</v>
      </c>
    </row>
    <row r="23" spans="1:2" ht="12.75">
      <c r="A23">
        <f t="shared" si="0"/>
        <v>19</v>
      </c>
      <c r="B23">
        <f t="shared" si="1"/>
        <v>8.60346844635366</v>
      </c>
    </row>
    <row r="24" spans="1:2" ht="12.75">
      <c r="A24">
        <f t="shared" si="0"/>
        <v>20</v>
      </c>
      <c r="B24">
        <f t="shared" si="1"/>
        <v>9.224545684275824</v>
      </c>
    </row>
    <row r="25" spans="1:2" ht="12.75">
      <c r="A25">
        <f t="shared" si="0"/>
        <v>21</v>
      </c>
      <c r="B25">
        <f t="shared" si="1"/>
        <v>9.589034926330338</v>
      </c>
    </row>
    <row r="26" spans="1:2" ht="12.75">
      <c r="A26">
        <f t="shared" si="0"/>
        <v>22</v>
      </c>
      <c r="B26">
        <f t="shared" si="1"/>
        <v>9.788082130029093</v>
      </c>
    </row>
    <row r="27" spans="1:2" ht="12.75">
      <c r="A27">
        <f t="shared" si="0"/>
        <v>23</v>
      </c>
      <c r="B27">
        <f t="shared" si="1"/>
        <v>9.892343044942386</v>
      </c>
    </row>
    <row r="28" spans="1:2" ht="12.75">
      <c r="A28">
        <f t="shared" si="0"/>
        <v>24</v>
      </c>
      <c r="B28">
        <f t="shared" si="1"/>
        <v>9.945735073964904</v>
      </c>
    </row>
    <row r="29" spans="1:2" ht="12.75">
      <c r="A29">
        <f t="shared" si="0"/>
        <v>25</v>
      </c>
      <c r="B29">
        <f t="shared" si="1"/>
        <v>9.972756878166088</v>
      </c>
    </row>
    <row r="30" spans="1:2" ht="12.75">
      <c r="A30">
        <f t="shared" si="0"/>
        <v>26</v>
      </c>
      <c r="B30">
        <f t="shared" si="1"/>
        <v>9.9863505775451</v>
      </c>
    </row>
    <row r="31" spans="1:2" ht="12.75">
      <c r="A31">
        <f t="shared" si="0"/>
        <v>27</v>
      </c>
      <c r="B31">
        <f t="shared" si="1"/>
        <v>9.993168298560725</v>
      </c>
    </row>
    <row r="32" spans="1:2" ht="12.75">
      <c r="A32">
        <f t="shared" si="0"/>
        <v>28</v>
      </c>
      <c r="B32">
        <f t="shared" si="1"/>
        <v>9.9965823986099</v>
      </c>
    </row>
    <row r="33" spans="1:2" ht="12.75">
      <c r="A33">
        <f t="shared" si="0"/>
        <v>29</v>
      </c>
      <c r="B33">
        <f t="shared" si="1"/>
        <v>9.99829076124676</v>
      </c>
    </row>
    <row r="34" spans="1:2" ht="12.75">
      <c r="A34">
        <f t="shared" si="0"/>
        <v>30</v>
      </c>
      <c r="B34">
        <f t="shared" si="1"/>
        <v>9.999145271059955</v>
      </c>
    </row>
  </sheetData>
  <dataValidations count="2">
    <dataValidation type="decimal" operator="greaterThan" allowBlank="1" showInputMessage="1" showErrorMessage="1" errorTitle="Chyba" error="Parametr musí být větší než 1" sqref="G2">
      <formula1>1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15</v>
      </c>
    </row>
    <row r="2" spans="5:11" ht="12.75">
      <c r="E2" s="4" t="s">
        <v>4</v>
      </c>
      <c r="F2" s="3" t="s">
        <v>8</v>
      </c>
      <c r="G2" s="6">
        <v>1.5</v>
      </c>
      <c r="I2" s="4" t="s">
        <v>6</v>
      </c>
      <c r="J2">
        <f>G3</f>
        <v>10</v>
      </c>
      <c r="K2" t="str">
        <f>IF(ABS(1-LN(G2)/LN(G3))&lt;1,"asymptoticky stabilní",(IF(ABS(1-LN(G2)/LN(G3))&gt;1,"nestabilní","stabilní")))</f>
        <v>asymptoticky stabilní</v>
      </c>
    </row>
    <row r="3" spans="1:7" ht="12.75">
      <c r="A3" s="1" t="s">
        <v>2</v>
      </c>
      <c r="B3" s="1" t="s">
        <v>3</v>
      </c>
      <c r="F3" s="3" t="s">
        <v>11</v>
      </c>
      <c r="G3" s="6">
        <v>10</v>
      </c>
    </row>
    <row r="4" spans="1:2" ht="12.75">
      <c r="A4">
        <v>0</v>
      </c>
      <c r="B4" s="5">
        <v>0.01</v>
      </c>
    </row>
    <row r="5" spans="1:2" ht="12.75">
      <c r="A5">
        <f>A4+1</f>
        <v>1</v>
      </c>
      <c r="B5">
        <f>$G$2*B4^(1-LN($G$2)/LN($G$3))</f>
        <v>0.033750000000000016</v>
      </c>
    </row>
    <row r="6" spans="1:2" ht="12.75">
      <c r="A6">
        <f aca="true" t="shared" si="0" ref="A6:A34">A5+1</f>
        <v>2</v>
      </c>
      <c r="B6">
        <f aca="true" t="shared" si="1" ref="B6:B34">$G$2*B5^(1-LN($G$2)/LN($G$3))</f>
        <v>0.09194395047960302</v>
      </c>
    </row>
    <row r="7" spans="1:2" ht="12.75">
      <c r="A7">
        <f t="shared" si="0"/>
        <v>3</v>
      </c>
      <c r="B7">
        <f t="shared" si="1"/>
        <v>0.20995630962137696</v>
      </c>
    </row>
    <row r="8" spans="1:2" ht="12.75">
      <c r="A8">
        <f t="shared" si="0"/>
        <v>4</v>
      </c>
      <c r="B8">
        <f t="shared" si="1"/>
        <v>0.41455996574701803</v>
      </c>
    </row>
    <row r="9" spans="1:2" ht="12.75">
      <c r="A9">
        <f t="shared" si="0"/>
        <v>5</v>
      </c>
      <c r="B9">
        <f t="shared" si="1"/>
        <v>0.726136290243732</v>
      </c>
    </row>
    <row r="10" spans="1:2" ht="12.75">
      <c r="A10">
        <f t="shared" si="0"/>
        <v>6</v>
      </c>
      <c r="B10">
        <f t="shared" si="1"/>
        <v>1.152345981070644</v>
      </c>
    </row>
    <row r="11" spans="1:2" ht="12.75">
      <c r="A11">
        <f t="shared" si="0"/>
        <v>7</v>
      </c>
      <c r="B11">
        <f t="shared" si="1"/>
        <v>1.6858927447092853</v>
      </c>
    </row>
    <row r="12" spans="1:2" ht="12.75">
      <c r="A12">
        <f t="shared" si="0"/>
        <v>8</v>
      </c>
      <c r="B12">
        <f t="shared" si="1"/>
        <v>2.3066326266224393</v>
      </c>
    </row>
    <row r="13" spans="1:2" ht="12.75">
      <c r="A13">
        <f t="shared" si="0"/>
        <v>9</v>
      </c>
      <c r="B13">
        <f t="shared" si="1"/>
        <v>2.986430146227283</v>
      </c>
    </row>
    <row r="14" spans="1:2" ht="12.75">
      <c r="A14">
        <f t="shared" si="0"/>
        <v>10</v>
      </c>
      <c r="B14">
        <f t="shared" si="1"/>
        <v>3.694651184100524</v>
      </c>
    </row>
    <row r="15" spans="1:2" ht="12.75">
      <c r="A15">
        <f t="shared" si="0"/>
        <v>11</v>
      </c>
      <c r="B15">
        <f t="shared" si="1"/>
        <v>4.4027089798204955</v>
      </c>
    </row>
    <row r="16" spans="1:2" ht="12.75">
      <c r="A16">
        <f t="shared" si="0"/>
        <v>12</v>
      </c>
      <c r="B16">
        <f t="shared" si="1"/>
        <v>5.086953606364892</v>
      </c>
    </row>
    <row r="17" spans="1:2" ht="12.75">
      <c r="A17">
        <f t="shared" si="0"/>
        <v>13</v>
      </c>
      <c r="B17">
        <f t="shared" si="1"/>
        <v>5.729912585423177</v>
      </c>
    </row>
    <row r="18" spans="1:2" ht="12.75">
      <c r="A18">
        <f t="shared" si="0"/>
        <v>14</v>
      </c>
      <c r="B18">
        <f t="shared" si="1"/>
        <v>6.3202756566089615</v>
      </c>
    </row>
    <row r="19" spans="1:2" ht="12.75">
      <c r="A19">
        <f t="shared" si="0"/>
        <v>15</v>
      </c>
      <c r="B19">
        <f t="shared" si="1"/>
        <v>6.852115350074435</v>
      </c>
    </row>
    <row r="20" spans="1:2" ht="12.75">
      <c r="A20">
        <f t="shared" si="0"/>
        <v>16</v>
      </c>
      <c r="B20">
        <f t="shared" si="1"/>
        <v>7.323766791624092</v>
      </c>
    </row>
    <row r="21" spans="1:2" ht="12.75">
      <c r="A21">
        <f t="shared" si="0"/>
        <v>17</v>
      </c>
      <c r="B21">
        <f t="shared" si="1"/>
        <v>7.736661180316194</v>
      </c>
    </row>
    <row r="22" spans="1:2" ht="12.75">
      <c r="A22">
        <f t="shared" si="0"/>
        <v>18</v>
      </c>
      <c r="B22">
        <f t="shared" si="1"/>
        <v>8.094281770553453</v>
      </c>
    </row>
    <row r="23" spans="1:2" ht="12.75">
      <c r="A23">
        <f t="shared" si="0"/>
        <v>19</v>
      </c>
      <c r="B23">
        <f t="shared" si="1"/>
        <v>8.401315881246186</v>
      </c>
    </row>
    <row r="24" spans="1:2" ht="12.75">
      <c r="A24">
        <f t="shared" si="0"/>
        <v>20</v>
      </c>
      <c r="B24">
        <f t="shared" si="1"/>
        <v>8.663015486721097</v>
      </c>
    </row>
    <row r="25" spans="1:2" ht="12.75">
      <c r="A25">
        <f t="shared" si="0"/>
        <v>21</v>
      </c>
      <c r="B25">
        <f t="shared" si="1"/>
        <v>8.88474605105505</v>
      </c>
    </row>
    <row r="26" spans="1:2" ht="12.75">
      <c r="A26">
        <f t="shared" si="0"/>
        <v>22</v>
      </c>
      <c r="B26">
        <f t="shared" si="1"/>
        <v>9.071689610000387</v>
      </c>
    </row>
    <row r="27" spans="1:2" ht="12.75">
      <c r="A27">
        <f t="shared" si="0"/>
        <v>23</v>
      </c>
      <c r="B27">
        <f t="shared" si="1"/>
        <v>9.228665895790396</v>
      </c>
    </row>
    <row r="28" spans="1:2" ht="12.75">
      <c r="A28">
        <f t="shared" si="0"/>
        <v>24</v>
      </c>
      <c r="B28">
        <f t="shared" si="1"/>
        <v>9.360038916182786</v>
      </c>
    </row>
    <row r="29" spans="1:2" ht="12.75">
      <c r="A29">
        <f t="shared" si="0"/>
        <v>25</v>
      </c>
      <c r="B29">
        <f t="shared" si="1"/>
        <v>9.469682286415239</v>
      </c>
    </row>
    <row r="30" spans="1:2" ht="12.75">
      <c r="A30">
        <f t="shared" si="0"/>
        <v>26</v>
      </c>
      <c r="B30">
        <f t="shared" si="1"/>
        <v>9.560982782954497</v>
      </c>
    </row>
    <row r="31" spans="1:2" ht="12.75">
      <c r="A31">
        <f t="shared" si="0"/>
        <v>27</v>
      </c>
      <c r="B31">
        <f t="shared" si="1"/>
        <v>9.6368670851882</v>
      </c>
    </row>
    <row r="32" spans="1:2" ht="12.75">
      <c r="A32">
        <f t="shared" si="0"/>
        <v>28</v>
      </c>
      <c r="B32">
        <f t="shared" si="1"/>
        <v>9.699841151223648</v>
      </c>
    </row>
    <row r="33" spans="1:2" ht="12.75">
      <c r="A33">
        <f t="shared" si="0"/>
        <v>29</v>
      </c>
      <c r="B33">
        <f t="shared" si="1"/>
        <v>9.752035116549795</v>
      </c>
    </row>
    <row r="34" spans="1:2" ht="12.75">
      <c r="A34">
        <f t="shared" si="0"/>
        <v>30</v>
      </c>
      <c r="B34">
        <f t="shared" si="1"/>
        <v>9.795249136479319</v>
      </c>
    </row>
  </sheetData>
  <dataValidations count="1">
    <dataValidation type="decimal" operator="greaterThan" allowBlank="1" showInputMessage="1" showErrorMessage="1" errorTitle="Chyba" error="Parametr musí být kladný" sqref="G2: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sheetData>
    <row r="1" ht="32.25" customHeight="1">
      <c r="A1" s="2" t="s">
        <v>16</v>
      </c>
    </row>
    <row r="2" spans="5:11" ht="12.75">
      <c r="E2" s="4" t="s">
        <v>4</v>
      </c>
      <c r="F2" s="3" t="s">
        <v>10</v>
      </c>
      <c r="G2" s="6">
        <v>1.5</v>
      </c>
      <c r="I2" s="4" t="s">
        <v>6</v>
      </c>
      <c r="J2">
        <f>G3</f>
        <v>10</v>
      </c>
      <c r="K2" t="str">
        <f>IF(ABS((1+(G2-1)*(1-G4))/G2)&lt;1,"asymptoticky stabilní",IF(ABS((1+(G2-1)*(1-G4))/G2)&gt;1,"nestabilní",""))</f>
        <v>asymptoticky stabilní</v>
      </c>
    </row>
    <row r="3" spans="1:7" ht="12.75">
      <c r="A3" s="1" t="s">
        <v>2</v>
      </c>
      <c r="B3" s="1" t="s">
        <v>3</v>
      </c>
      <c r="F3" s="3" t="s">
        <v>11</v>
      </c>
      <c r="G3" s="6">
        <v>10</v>
      </c>
    </row>
    <row r="4" spans="1:7" ht="12.75">
      <c r="A4">
        <v>0</v>
      </c>
      <c r="B4" s="5">
        <v>0.01</v>
      </c>
      <c r="F4" s="3" t="s">
        <v>5</v>
      </c>
      <c r="G4" s="6">
        <v>1.5</v>
      </c>
    </row>
    <row r="5" spans="1:2" ht="12.75">
      <c r="A5">
        <f>A4+1</f>
        <v>1</v>
      </c>
      <c r="B5">
        <f>$G$2*B4</f>
        <v>0.015</v>
      </c>
    </row>
    <row r="6" spans="1:2" ht="12.75">
      <c r="A6">
        <f aca="true" t="shared" si="0" ref="A6:A34">A5+1</f>
        <v>2</v>
      </c>
      <c r="B6">
        <f>B5*$G$2/(1+($G$2-1)*(B4/$G$3)^$G$4)</f>
        <v>0.02249964424938814</v>
      </c>
    </row>
    <row r="7" spans="1:2" ht="12.75">
      <c r="A7">
        <f t="shared" si="0"/>
        <v>3</v>
      </c>
      <c r="B7">
        <f aca="true" t="shared" si="1" ref="B7:B34">B6*$G$2/(1+($G$2-1)*(B5/$G$3)^$G$4)</f>
        <v>0.033748486069148424</v>
      </c>
    </row>
    <row r="8" spans="1:2" ht="12.75">
      <c r="A8">
        <f t="shared" si="0"/>
        <v>4</v>
      </c>
      <c r="B8">
        <f t="shared" si="1"/>
        <v>0.050620027909192226</v>
      </c>
    </row>
    <row r="9" spans="1:2" ht="12.75">
      <c r="A9">
        <f t="shared" si="0"/>
        <v>5</v>
      </c>
      <c r="B9">
        <f t="shared" si="1"/>
        <v>0.07592259930085217</v>
      </c>
    </row>
    <row r="10" spans="1:2" ht="12.75">
      <c r="A10">
        <f t="shared" si="0"/>
        <v>6</v>
      </c>
      <c r="B10">
        <f t="shared" si="1"/>
        <v>0.11386339499328209</v>
      </c>
    </row>
    <row r="11" spans="1:2" ht="12.75">
      <c r="A11">
        <f t="shared" si="0"/>
        <v>7</v>
      </c>
      <c r="B11">
        <f t="shared" si="1"/>
        <v>0.17073861721333666</v>
      </c>
    </row>
    <row r="12" spans="1:2" ht="12.75">
      <c r="A12">
        <f t="shared" si="0"/>
        <v>8</v>
      </c>
      <c r="B12">
        <f t="shared" si="1"/>
        <v>0.2559524347462588</v>
      </c>
    </row>
    <row r="13" spans="1:2" ht="12.75">
      <c r="A13">
        <f t="shared" si="0"/>
        <v>9</v>
      </c>
      <c r="B13">
        <f t="shared" si="1"/>
        <v>0.38350085881305046</v>
      </c>
    </row>
    <row r="14" spans="1:2" ht="12.75">
      <c r="A14">
        <f t="shared" si="0"/>
        <v>10</v>
      </c>
      <c r="B14">
        <f t="shared" si="1"/>
        <v>0.5740759084167122</v>
      </c>
    </row>
    <row r="15" spans="1:2" ht="12.75">
      <c r="A15">
        <f t="shared" si="0"/>
        <v>11</v>
      </c>
      <c r="B15">
        <f t="shared" si="1"/>
        <v>0.8578924056239053</v>
      </c>
    </row>
    <row r="16" spans="1:2" ht="12.75">
      <c r="A16">
        <f t="shared" si="0"/>
        <v>12</v>
      </c>
      <c r="B16">
        <f t="shared" si="1"/>
        <v>1.2780489605336531</v>
      </c>
    </row>
    <row r="17" spans="1:2" ht="12.75">
      <c r="A17">
        <f t="shared" si="0"/>
        <v>13</v>
      </c>
      <c r="B17">
        <f t="shared" si="1"/>
        <v>1.8932866630451572</v>
      </c>
    </row>
    <row r="18" spans="1:2" ht="12.75">
      <c r="A18">
        <f t="shared" si="0"/>
        <v>14</v>
      </c>
      <c r="B18">
        <f t="shared" si="1"/>
        <v>2.776500821740608</v>
      </c>
    </row>
    <row r="19" spans="1:2" ht="12.75">
      <c r="A19">
        <f t="shared" si="0"/>
        <v>15</v>
      </c>
      <c r="B19">
        <f t="shared" si="1"/>
        <v>3.9999905680604844</v>
      </c>
    </row>
    <row r="20" spans="1:2" ht="12.75">
      <c r="A20">
        <f t="shared" si="0"/>
        <v>16</v>
      </c>
      <c r="B20">
        <f t="shared" si="1"/>
        <v>5.591001824171433</v>
      </c>
    </row>
    <row r="21" spans="1:2" ht="12.75">
      <c r="A21">
        <f t="shared" si="0"/>
        <v>17</v>
      </c>
      <c r="B21">
        <f t="shared" si="1"/>
        <v>7.444804507852171</v>
      </c>
    </row>
    <row r="22" spans="1:2" ht="12.75">
      <c r="A22">
        <f t="shared" si="0"/>
        <v>18</v>
      </c>
      <c r="B22">
        <f t="shared" si="1"/>
        <v>9.23651628081037</v>
      </c>
    </row>
    <row r="23" spans="1:2" ht="12.75">
      <c r="A23">
        <f t="shared" si="0"/>
        <v>19</v>
      </c>
      <c r="B23">
        <f t="shared" si="1"/>
        <v>10.486658226303875</v>
      </c>
    </row>
    <row r="24" spans="1:2" ht="12.75">
      <c r="A24">
        <f t="shared" si="0"/>
        <v>20</v>
      </c>
      <c r="B24">
        <f t="shared" si="1"/>
        <v>10.89450495732928</v>
      </c>
    </row>
    <row r="25" spans="1:2" ht="12.75">
      <c r="A25">
        <f t="shared" si="0"/>
        <v>21</v>
      </c>
      <c r="B25">
        <f t="shared" si="1"/>
        <v>10.632658742970186</v>
      </c>
    </row>
    <row r="26" spans="1:2" ht="12.75">
      <c r="A26">
        <f t="shared" si="0"/>
        <v>22</v>
      </c>
      <c r="B26">
        <f t="shared" si="1"/>
        <v>10.167875108961052</v>
      </c>
    </row>
    <row r="27" spans="1:2" ht="12.75">
      <c r="A27">
        <f t="shared" si="0"/>
        <v>23</v>
      </c>
      <c r="B27">
        <f t="shared" si="1"/>
        <v>9.851369288927826</v>
      </c>
    </row>
    <row r="28" spans="1:2" ht="12.75">
      <c r="A28">
        <f t="shared" si="0"/>
        <v>24</v>
      </c>
      <c r="B28">
        <f t="shared" si="1"/>
        <v>9.769027280783302</v>
      </c>
    </row>
    <row r="29" spans="1:2" ht="12.75">
      <c r="A29">
        <f t="shared" si="0"/>
        <v>25</v>
      </c>
      <c r="B29">
        <f t="shared" si="1"/>
        <v>9.841895225334994</v>
      </c>
    </row>
    <row r="30" spans="1:2" ht="12.75">
      <c r="A30">
        <f t="shared" si="0"/>
        <v>26</v>
      </c>
      <c r="B30">
        <f t="shared" si="1"/>
        <v>9.956209349659021</v>
      </c>
    </row>
    <row r="31" spans="1:2" ht="12.75">
      <c r="A31">
        <f t="shared" si="0"/>
        <v>27</v>
      </c>
      <c r="B31">
        <f t="shared" si="1"/>
        <v>10.035225809542812</v>
      </c>
    </row>
    <row r="32" spans="1:2" ht="12.75">
      <c r="A32">
        <f t="shared" si="0"/>
        <v>28</v>
      </c>
      <c r="B32">
        <f t="shared" si="1"/>
        <v>10.057222299749107</v>
      </c>
    </row>
    <row r="33" spans="1:2" ht="12.75">
      <c r="A33">
        <f t="shared" si="0"/>
        <v>29</v>
      </c>
      <c r="B33">
        <f t="shared" si="1"/>
        <v>10.03952421845272</v>
      </c>
    </row>
    <row r="34" spans="1:2" ht="12.75">
      <c r="A34">
        <f t="shared" si="0"/>
        <v>30</v>
      </c>
      <c r="B34">
        <f t="shared" si="1"/>
        <v>10.010841115626086</v>
      </c>
    </row>
  </sheetData>
  <dataValidations count="2">
    <dataValidation type="decimal" operator="greaterThan" allowBlank="1" showInputMessage="1" showErrorMessage="1" errorTitle="Chyba" error="Parametr musí být větší než 1" sqref="G2">
      <formula1>1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2003-02-23T15:52:41Z</dcterms:created>
  <dcterms:modified xsi:type="dcterms:W3CDTF">2003-12-14T14:56:33Z</dcterms:modified>
  <cp:category/>
  <cp:version/>
  <cp:contentType/>
  <cp:contentStatus/>
</cp:coreProperties>
</file>