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7280" windowHeight="10590" activeTab="0"/>
  </bookViews>
  <sheets>
    <sheet name="Hawk-dove" sheetId="1" r:id="rId1"/>
    <sheet name="Uta stansburiana" sheetId="2" r:id="rId2"/>
    <sheet name="War of sexes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<sst xmlns="http://schemas.openxmlformats.org/spreadsheetml/2006/main" count="38" uniqueCount="30">
  <si>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t</t>
  </si>
  <si>
    <r>
      <t>x</t>
    </r>
    <r>
      <rPr>
        <i/>
        <vertAlign val="subscript"/>
        <sz val="10"/>
        <rFont val="Arial"/>
        <family val="2"/>
      </rPr>
      <t>1</t>
    </r>
  </si>
  <si>
    <r>
      <t>x</t>
    </r>
    <r>
      <rPr>
        <i/>
        <vertAlign val="subscript"/>
        <sz val="10"/>
        <rFont val="Arial"/>
        <family val="2"/>
      </rPr>
      <t>3</t>
    </r>
  </si>
  <si>
    <r>
      <t>x</t>
    </r>
    <r>
      <rPr>
        <i/>
        <vertAlign val="subscript"/>
        <sz val="10"/>
        <rFont val="Arial"/>
        <family val="2"/>
      </rPr>
      <t>2</t>
    </r>
  </si>
  <si>
    <t>holubice</t>
  </si>
  <si>
    <t>hodnota zdroje:</t>
  </si>
  <si>
    <r>
      <t>y</t>
    </r>
    <r>
      <rPr>
        <i/>
        <vertAlign val="subscript"/>
        <sz val="10"/>
        <rFont val="Arial"/>
        <family val="2"/>
      </rPr>
      <t>1</t>
    </r>
  </si>
  <si>
    <r>
      <t>y</t>
    </r>
    <r>
      <rPr>
        <i/>
        <vertAlign val="subscript"/>
        <sz val="10"/>
        <rFont val="Arial"/>
        <family val="2"/>
      </rPr>
      <t>2</t>
    </r>
  </si>
  <si>
    <t>hodnota potomka:</t>
  </si>
  <si>
    <t>Souboj pohlaví</t>
  </si>
  <si>
    <t>Strategie páření leguánků pestrých</t>
  </si>
  <si>
    <t>Soupeření o zdroje (jestřáb-holubice)</t>
  </si>
  <si>
    <t>jestřáb</t>
  </si>
  <si>
    <t>ztráta ze zraněni:</t>
  </si>
  <si>
    <t>"paša"</t>
  </si>
  <si>
    <t>"měšták"</t>
  </si>
  <si>
    <t>"tulák"</t>
  </si>
  <si>
    <t>samička</t>
  </si>
  <si>
    <t>zdrženlivá</t>
  </si>
  <si>
    <t>nevázaná</t>
  </si>
  <si>
    <t>sameček</t>
  </si>
  <si>
    <t>záletník</t>
  </si>
  <si>
    <t>věrný</t>
  </si>
  <si>
    <t>rodičovská investice:</t>
  </si>
  <si>
    <t>náklady na "zásnuby":</t>
  </si>
  <si>
    <r>
      <t>Σx</t>
    </r>
    <r>
      <rPr>
        <i/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α^Σ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kl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l</t>
    </r>
  </si>
  <si>
    <t>α=</t>
  </si>
  <si>
    <r>
      <t>Σx</t>
    </r>
    <r>
      <rPr>
        <i/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e^Σ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kl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l</t>
    </r>
  </si>
  <si>
    <r>
      <t>Σx</t>
    </r>
    <r>
      <rPr>
        <i/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e^Σ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kl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l</t>
    </r>
  </si>
  <si>
    <r>
      <t>Σy</t>
    </r>
    <r>
      <rPr>
        <i/>
        <vertAlign val="subscript"/>
        <sz val="10"/>
        <rFont val="Arial"/>
        <family val="2"/>
      </rPr>
      <t xml:space="preserve">k </t>
    </r>
    <r>
      <rPr>
        <sz val="10"/>
        <rFont val="Arial"/>
        <family val="2"/>
      </rPr>
      <t>e^Σ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kl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l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</si>
</sst>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10">
    <font>
      <sz val="10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12"/>
      <color indexed="12"/>
      <name val="Arial"/>
      <family val="0"/>
    </font>
    <font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Fill="1" applyAlignment="1">
      <alignment/>
    </xf>
    <xf numFmtId="0" fontId="0" fillId="0" borderId="1" xfId="0" applyBorder="1" applyAlignment="1">
      <alignment horizontal="right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Jestřáb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'Hawk-dove'!$A$3:$A$53</c:f>
              <c:numCache/>
            </c:numRef>
          </c:xVal>
          <c:yVal>
            <c:numRef>
              <c:f>'Hawk-dove'!$B$3:$B$53</c:f>
              <c:numCache/>
            </c:numRef>
          </c:yVal>
          <c:smooth val="1"/>
        </c:ser>
        <c:ser>
          <c:idx val="1"/>
          <c:order val="1"/>
          <c:tx>
            <c:v>Holubice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'Hawk-dove'!$A$3:$A$53</c:f>
              <c:numCache/>
            </c:numRef>
          </c:xVal>
          <c:yVal>
            <c:numRef>
              <c:f>'Hawk-dove'!$C$3:$C$53</c:f>
              <c:numCache/>
            </c:numRef>
          </c:yVal>
          <c:smooth val="1"/>
        </c:ser>
        <c:axId val="26460560"/>
        <c:axId val="36818449"/>
      </c:scatterChart>
      <c:valAx>
        <c:axId val="26460560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crossBetween val="midCat"/>
        <c:dispUnits/>
      </c:valAx>
      <c:valAx>
        <c:axId val="3681844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0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Jestřáb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'Hawk-dove'!$A$3:$A$53</c:f>
              <c:numCache/>
            </c:numRef>
          </c:cat>
          <c:val>
            <c:numRef>
              <c:f>'Hawk-dove'!$B$3:$B$53</c:f>
              <c:numCache/>
            </c:numRef>
          </c:val>
        </c:ser>
        <c:ser>
          <c:idx val="1"/>
          <c:order val="1"/>
          <c:tx>
            <c:v>Holubice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'Hawk-dove'!$A$3:$A$53</c:f>
              <c:numCache/>
            </c:numRef>
          </c:cat>
          <c:val>
            <c:numRef>
              <c:f>'Hawk-dove'!$C$3:$C$53</c:f>
              <c:numCache/>
            </c:numRef>
          </c:val>
        </c:ser>
        <c:axId val="62930586"/>
        <c:axId val="29504363"/>
      </c:area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'Uta stansburiana'!$A$3:$A$53</c:f>
              <c:numCache/>
            </c:numRef>
          </c:xVal>
          <c:yVal>
            <c:numRef>
              <c:f>'Uta stansburiana'!$B$3:$B$53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'Uta stansburiana'!$A$3:$A$53</c:f>
              <c:numCache/>
            </c:numRef>
          </c:xVal>
          <c:yVal>
            <c:numRef>
              <c:f>'Uta stansburiana'!$C$3:$C$53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'Uta stansburiana'!$A$3:$A$53</c:f>
              <c:numCache/>
            </c:numRef>
          </c:xVal>
          <c:yVal>
            <c:numRef>
              <c:f>'Uta stansburiana'!$D$3:$D$53</c:f>
              <c:numCache/>
            </c:numRef>
          </c:yVal>
          <c:smooth val="1"/>
        </c:ser>
        <c:axId val="64212676"/>
        <c:axId val="41043173"/>
      </c:scatterChart>
      <c:valAx>
        <c:axId val="64212676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1043173"/>
        <c:crosses val="autoZero"/>
        <c:crossBetween val="midCat"/>
        <c:dispUnits/>
      </c:valAx>
      <c:valAx>
        <c:axId val="4104317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2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'Uta stansburiana'!$A$3:$A$53</c:f>
              <c:numCache/>
            </c:numRef>
          </c:cat>
          <c:val>
            <c:numRef>
              <c:f>'Uta stansburiana'!$B$3:$B$53</c:f>
              <c:numCache/>
            </c:numRef>
          </c:val>
        </c:ser>
        <c:ser>
          <c:idx val="2"/>
          <c:order val="1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'Uta stansburiana'!$A$3:$A$53</c:f>
              <c:numCache/>
            </c:numRef>
          </c:cat>
          <c:val>
            <c:numRef>
              <c:f>'Uta stansburiana'!$C$3:$C$53</c:f>
              <c:numCache/>
            </c:numRef>
          </c:val>
        </c:ser>
        <c:ser>
          <c:idx val="3"/>
          <c:order val="2"/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'Uta stansburiana'!$A$3:$A$53</c:f>
              <c:numCache/>
            </c:numRef>
          </c:cat>
          <c:val>
            <c:numRef>
              <c:f>'Uta stansburiana'!$D$3:$D$53</c:f>
              <c:numCache/>
            </c:numRef>
          </c:val>
        </c:ser>
        <c:axId val="33844238"/>
        <c:axId val="36162687"/>
      </c:area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442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věrný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'War of sexes'!$A$3:$A$53</c:f>
              <c:numCache/>
            </c:numRef>
          </c:xVal>
          <c:yVal>
            <c:numRef>
              <c:f>'War of sexes'!$B$3:$B$53</c:f>
              <c:numCache/>
            </c:numRef>
          </c:yVal>
          <c:smooth val="1"/>
        </c:ser>
        <c:ser>
          <c:idx val="1"/>
          <c:order val="1"/>
          <c:tx>
            <c:v>záletník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'War of sexes'!$A$3:$A$53</c:f>
              <c:numCache/>
            </c:numRef>
          </c:xVal>
          <c:yVal>
            <c:numRef>
              <c:f>'War of sexes'!$C$3:$C$53</c:f>
              <c:numCache/>
            </c:numRef>
          </c:yVal>
          <c:smooth val="1"/>
        </c:ser>
        <c:ser>
          <c:idx val="2"/>
          <c:order val="2"/>
          <c:tx>
            <c:v>zdrženlivá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'War of sexes'!$A$3:$A$53</c:f>
              <c:numCache/>
            </c:numRef>
          </c:xVal>
          <c:yVal>
            <c:numRef>
              <c:f>'War of sexes'!$D$3:$D$53</c:f>
              <c:numCache/>
            </c:numRef>
          </c:yVal>
          <c:smooth val="1"/>
        </c:ser>
        <c:ser>
          <c:idx val="3"/>
          <c:order val="3"/>
          <c:tx>
            <c:v>nevázaná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'War of sexes'!$A$3:$A$53</c:f>
              <c:numCache/>
            </c:numRef>
          </c:xVal>
          <c:yVal>
            <c:numRef>
              <c:f>'War of sexes'!$E$3:$E$53</c:f>
              <c:numCache/>
            </c:numRef>
          </c:yVal>
          <c:smooth val="1"/>
        </c:ser>
        <c:axId val="57028728"/>
        <c:axId val="43496505"/>
      </c:scatterChart>
      <c:valAx>
        <c:axId val="57028728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496505"/>
        <c:crosses val="autoZero"/>
        <c:crossBetween val="midCat"/>
        <c:dispUnits/>
      </c:valAx>
      <c:valAx>
        <c:axId val="4349650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28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v>věrný</c:v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'War of sexes'!$A$3:$A$53</c:f>
              <c:numCache/>
            </c:numRef>
          </c:cat>
          <c:val>
            <c:numRef>
              <c:f>'War of sexes'!$B$3:$B$53</c:f>
              <c:numCache/>
            </c:numRef>
          </c:val>
        </c:ser>
        <c:ser>
          <c:idx val="2"/>
          <c:order val="1"/>
          <c:tx>
            <c:v>záletník</c:v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'War of sexes'!$A$3:$A$53</c:f>
              <c:numCache/>
            </c:numRef>
          </c:cat>
          <c:val>
            <c:numRef>
              <c:f>'War of sexes'!$C$3:$C$53</c:f>
              <c:numCache/>
            </c:numRef>
          </c:val>
        </c:ser>
        <c:ser>
          <c:idx val="3"/>
          <c:order val="2"/>
          <c:tx>
            <c:v>zdrženlivá</c:v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'War of sexes'!$A$3:$A$53</c:f>
              <c:numCache/>
            </c:numRef>
          </c:cat>
          <c:val>
            <c:numRef>
              <c:f>'War of sexes'!$D$3:$D$53</c:f>
              <c:numCache/>
            </c:numRef>
          </c:val>
        </c:ser>
        <c:ser>
          <c:idx val="4"/>
          <c:order val="3"/>
          <c:tx>
            <c:v>nevázaná</c:v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'War of sexes'!$A$3:$A$53</c:f>
              <c:numCache/>
            </c:numRef>
          </c:cat>
          <c:val>
            <c:numRef>
              <c:f>'War of sexes'!$E$3:$E$53</c:f>
              <c:numCache/>
            </c:numRef>
          </c:val>
        </c:ser>
        <c:axId val="55924226"/>
        <c:axId val="33555987"/>
      </c:area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  <c:max val="2"/>
          <c:min val="0"/>
        </c:scaling>
        <c:axPos val="l"/>
        <c:majorGridlines/>
        <c:delete val="1"/>
        <c:majorTickMark val="out"/>
        <c:minorTickMark val="none"/>
        <c:tickLblPos val="nextTo"/>
        <c:crossAx val="559242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10</xdr:row>
      <xdr:rowOff>0</xdr:rowOff>
    </xdr:from>
    <xdr:to>
      <xdr:col>17</xdr:col>
      <xdr:colOff>123825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876550" y="1695450"/>
        <a:ext cx="80867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27</xdr:row>
      <xdr:rowOff>152400</xdr:rowOff>
    </xdr:from>
    <xdr:to>
      <xdr:col>17</xdr:col>
      <xdr:colOff>123825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2876550" y="4600575"/>
        <a:ext cx="8086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10</xdr:row>
      <xdr:rowOff>9525</xdr:rowOff>
    </xdr:from>
    <xdr:to>
      <xdr:col>17</xdr:col>
      <xdr:colOff>590550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771900" y="1704975"/>
        <a:ext cx="7419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76200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200025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27</xdr:row>
      <xdr:rowOff>152400</xdr:rowOff>
    </xdr:from>
    <xdr:to>
      <xdr:col>17</xdr:col>
      <xdr:colOff>590550</xdr:colOff>
      <xdr:row>45</xdr:row>
      <xdr:rowOff>152400</xdr:rowOff>
    </xdr:to>
    <xdr:graphicFrame>
      <xdr:nvGraphicFramePr>
        <xdr:cNvPr id="3" name="Chart 8"/>
        <xdr:cNvGraphicFramePr/>
      </xdr:nvGraphicFramePr>
      <xdr:xfrm>
        <a:off x="3771900" y="4600575"/>
        <a:ext cx="74199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9</xdr:row>
      <xdr:rowOff>152400</xdr:rowOff>
    </xdr:from>
    <xdr:to>
      <xdr:col>17</xdr:col>
      <xdr:colOff>552450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48050" y="1685925"/>
        <a:ext cx="7715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26</xdr:row>
      <xdr:rowOff>133350</xdr:rowOff>
    </xdr:from>
    <xdr:to>
      <xdr:col>17</xdr:col>
      <xdr:colOff>390525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3448050" y="4419600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6" sqref="G6"/>
    </sheetView>
  </sheetViews>
  <sheetFormatPr defaultColWidth="9.140625" defaultRowHeight="12.75"/>
  <cols>
    <col min="4" max="5" width="12.7109375" style="0" customWidth="1"/>
  </cols>
  <sheetData>
    <row r="1" ht="15.75">
      <c r="A1" s="20" t="s">
        <v>11</v>
      </c>
    </row>
    <row r="2" spans="1:8" ht="15.75">
      <c r="A2" s="2" t="s">
        <v>0</v>
      </c>
      <c r="B2" s="2" t="s">
        <v>1</v>
      </c>
      <c r="C2" s="2" t="s">
        <v>3</v>
      </c>
      <c r="D2" s="2" t="s">
        <v>25</v>
      </c>
      <c r="F2" s="7"/>
      <c r="G2" s="8" t="s">
        <v>12</v>
      </c>
      <c r="H2" s="8" t="s">
        <v>4</v>
      </c>
    </row>
    <row r="3" spans="1:8" ht="12.75">
      <c r="A3">
        <v>0</v>
      </c>
      <c r="B3" s="3">
        <v>0.1</v>
      </c>
      <c r="C3" s="5">
        <f>1-B3</f>
        <v>0.9</v>
      </c>
      <c r="D3" s="26">
        <f>B3*($G$9^($G$3*B3+$H$3*C3))+C3*($G$9^($G$4*B3+$H$4*C3))</f>
        <v>2.789103067641828</v>
      </c>
      <c r="F3" s="8" t="s">
        <v>12</v>
      </c>
      <c r="G3" s="7">
        <f>($G$6-$G$7)/2</f>
        <v>-0.5</v>
      </c>
      <c r="H3" s="7">
        <f>$G$6</f>
        <v>2</v>
      </c>
    </row>
    <row r="4" spans="1:8" ht="12.75">
      <c r="A4">
        <f>A3+1</f>
        <v>1</v>
      </c>
      <c r="B4" s="6">
        <f>B3*($G$9^($G$3*B3+$H$3*C3))/D3</f>
        <v>0.20632448986086474</v>
      </c>
      <c r="C4" s="6">
        <f>C3*($G$9^($G$4*B3+$H$4*C3))/D3</f>
        <v>0.7936755101391353</v>
      </c>
      <c r="D4" s="26">
        <f>B4*($G$9^($G$3*B4+$H$3*C4))+C4*($G$9^($G$4*B4+$H$4*C4))</f>
        <v>2.665398103875795</v>
      </c>
      <c r="F4" s="8" t="s">
        <v>4</v>
      </c>
      <c r="G4" s="7">
        <v>0</v>
      </c>
      <c r="H4" s="7">
        <f>$G$6/2</f>
        <v>1</v>
      </c>
    </row>
    <row r="5" spans="1:6" ht="12.75">
      <c r="A5">
        <f aca="true" t="shared" si="0" ref="A5:A53">A4+1</f>
        <v>2</v>
      </c>
      <c r="B5" s="6">
        <f aca="true" t="shared" si="1" ref="B5:B53">B4*($G$9^($G$3*B4+$H$3*C4))/D4</f>
        <v>0.341478756127182</v>
      </c>
      <c r="C5" s="6">
        <f aca="true" t="shared" si="2" ref="C5:C53">C4*($G$9^($G$4*B4+$H$4*C4))/D4</f>
        <v>0.6585212438728181</v>
      </c>
      <c r="D5" s="26">
        <f aca="true" t="shared" si="3" ref="D5:D53">B5*($G$9^($G$3*B5+$H$3*C5))+C5*($G$9^($G$4*B5+$H$4*C5))</f>
        <v>2.3466953753359374</v>
      </c>
      <c r="F5" s="4"/>
    </row>
    <row r="6" spans="1:7" ht="12.75">
      <c r="A6">
        <f t="shared" si="0"/>
        <v>3</v>
      </c>
      <c r="B6" s="6">
        <f t="shared" si="1"/>
        <v>0.45786778527016075</v>
      </c>
      <c r="C6" s="6">
        <f t="shared" si="2"/>
        <v>0.5421322147298393</v>
      </c>
      <c r="D6" s="26">
        <f t="shared" si="3"/>
        <v>2.0092628227166984</v>
      </c>
      <c r="F6" s="4" t="s">
        <v>5</v>
      </c>
      <c r="G6" s="3">
        <v>2</v>
      </c>
    </row>
    <row r="7" spans="1:7" ht="12.75">
      <c r="A7">
        <f t="shared" si="0"/>
        <v>4</v>
      </c>
      <c r="B7" s="6">
        <f t="shared" si="1"/>
        <v>0.5360047917597132</v>
      </c>
      <c r="C7" s="6">
        <f t="shared" si="2"/>
        <v>0.46399520824028684</v>
      </c>
      <c r="D7" s="26">
        <f t="shared" si="3"/>
        <v>1.7749906403378346</v>
      </c>
      <c r="F7" s="4" t="s">
        <v>13</v>
      </c>
      <c r="G7" s="3">
        <v>3</v>
      </c>
    </row>
    <row r="8" spans="1:6" ht="12.75">
      <c r="A8">
        <f t="shared" si="0"/>
        <v>5</v>
      </c>
      <c r="B8" s="6">
        <f t="shared" si="1"/>
        <v>0.5842540887117414</v>
      </c>
      <c r="C8" s="6">
        <f t="shared" si="2"/>
        <v>0.41574591128825855</v>
      </c>
      <c r="D8" s="26">
        <f t="shared" si="3"/>
        <v>1.6320106041773577</v>
      </c>
      <c r="F8" s="4"/>
    </row>
    <row r="9" spans="1:7" ht="12.75">
      <c r="A9">
        <f t="shared" si="0"/>
        <v>6</v>
      </c>
      <c r="B9" s="6">
        <f t="shared" si="1"/>
        <v>0.6139343469629</v>
      </c>
      <c r="C9" s="6">
        <f t="shared" si="2"/>
        <v>0.38606565303710005</v>
      </c>
      <c r="D9" s="26">
        <f t="shared" si="3"/>
        <v>1.5455251785004807</v>
      </c>
      <c r="F9" s="4" t="s">
        <v>26</v>
      </c>
      <c r="G9" s="3">
        <f>EXP(1)</f>
        <v>2.718281828459045</v>
      </c>
    </row>
    <row r="10" spans="1:4" ht="12.75">
      <c r="A10">
        <f t="shared" si="0"/>
        <v>7</v>
      </c>
      <c r="B10" s="6">
        <f t="shared" si="1"/>
        <v>0.6325051445871556</v>
      </c>
      <c r="C10" s="6">
        <f t="shared" si="2"/>
        <v>0.3674948554128445</v>
      </c>
      <c r="D10" s="26">
        <f t="shared" si="3"/>
        <v>1.4921374556796723</v>
      </c>
    </row>
    <row r="11" spans="1:4" ht="12.75">
      <c r="A11">
        <f t="shared" si="0"/>
        <v>8</v>
      </c>
      <c r="B11" s="6">
        <f t="shared" si="1"/>
        <v>0.6443331247533163</v>
      </c>
      <c r="C11" s="6">
        <f t="shared" si="2"/>
        <v>0.35566687524668367</v>
      </c>
      <c r="D11" s="26">
        <f t="shared" si="3"/>
        <v>1.4584590188716788</v>
      </c>
    </row>
    <row r="12" spans="1:4" ht="12.75">
      <c r="A12">
        <f t="shared" si="0"/>
        <v>9</v>
      </c>
      <c r="B12" s="6">
        <f t="shared" si="1"/>
        <v>0.651972669527495</v>
      </c>
      <c r="C12" s="6">
        <f t="shared" si="2"/>
        <v>0.34802733047250495</v>
      </c>
      <c r="D12" s="26">
        <f t="shared" si="3"/>
        <v>1.4368488958803214</v>
      </c>
    </row>
    <row r="13" spans="1:4" ht="12.75">
      <c r="A13">
        <f t="shared" si="0"/>
        <v>10</v>
      </c>
      <c r="B13" s="6">
        <f t="shared" si="1"/>
        <v>0.6569569690644116</v>
      </c>
      <c r="C13" s="6">
        <f t="shared" si="2"/>
        <v>0.3430430309355885</v>
      </c>
      <c r="D13" s="26">
        <f t="shared" si="3"/>
        <v>1.4228119748553054</v>
      </c>
    </row>
    <row r="14" spans="1:4" ht="12.75">
      <c r="A14">
        <f t="shared" si="0"/>
        <v>11</v>
      </c>
      <c r="B14" s="6">
        <f t="shared" si="1"/>
        <v>0.6602317568492121</v>
      </c>
      <c r="C14" s="6">
        <f t="shared" si="2"/>
        <v>0.33976824315078785</v>
      </c>
      <c r="D14" s="26">
        <f t="shared" si="3"/>
        <v>1.4136167343724353</v>
      </c>
    </row>
    <row r="15" spans="1:4" ht="12.75">
      <c r="A15">
        <f t="shared" si="0"/>
        <v>12</v>
      </c>
      <c r="B15" s="6">
        <f t="shared" si="1"/>
        <v>0.6623936707005393</v>
      </c>
      <c r="C15" s="6">
        <f t="shared" si="2"/>
        <v>0.33760632929946066</v>
      </c>
      <c r="D15" s="26">
        <f t="shared" si="3"/>
        <v>1.4075583375866634</v>
      </c>
    </row>
    <row r="16" spans="1:4" ht="12.75">
      <c r="A16">
        <f t="shared" si="0"/>
        <v>13</v>
      </c>
      <c r="B16" s="6">
        <f t="shared" si="1"/>
        <v>0.6638255196508284</v>
      </c>
      <c r="C16" s="6">
        <f t="shared" si="2"/>
        <v>0.33617448034917163</v>
      </c>
      <c r="D16" s="26">
        <f t="shared" si="3"/>
        <v>1.4035511276045605</v>
      </c>
    </row>
    <row r="17" spans="1:4" ht="12.75">
      <c r="A17">
        <f t="shared" si="0"/>
        <v>14</v>
      </c>
      <c r="B17" s="6">
        <f t="shared" si="1"/>
        <v>0.6647759053358301</v>
      </c>
      <c r="C17" s="6">
        <f t="shared" si="2"/>
        <v>0.33522409466416986</v>
      </c>
      <c r="D17" s="26">
        <f t="shared" si="3"/>
        <v>1.4008936991764833</v>
      </c>
    </row>
    <row r="18" spans="1:4" ht="12.75">
      <c r="A18">
        <f t="shared" si="0"/>
        <v>15</v>
      </c>
      <c r="B18" s="6">
        <f t="shared" si="1"/>
        <v>0.6654076408117855</v>
      </c>
      <c r="C18" s="6">
        <f t="shared" si="2"/>
        <v>0.3345923591882145</v>
      </c>
      <c r="D18" s="26">
        <f t="shared" si="3"/>
        <v>1.3991283062006763</v>
      </c>
    </row>
    <row r="19" spans="1:4" ht="12.75">
      <c r="A19">
        <f t="shared" si="0"/>
        <v>16</v>
      </c>
      <c r="B19" s="6">
        <f t="shared" si="1"/>
        <v>0.6658279742480272</v>
      </c>
      <c r="C19" s="6">
        <f t="shared" si="2"/>
        <v>0.33417202575197286</v>
      </c>
      <c r="D19" s="26">
        <f t="shared" si="3"/>
        <v>1.3979541397801558</v>
      </c>
    </row>
    <row r="20" spans="1:4" ht="12.75">
      <c r="A20">
        <f t="shared" si="0"/>
        <v>17</v>
      </c>
      <c r="B20" s="6">
        <f t="shared" si="1"/>
        <v>0.6661078307851295</v>
      </c>
      <c r="C20" s="6">
        <f t="shared" si="2"/>
        <v>0.3338921692148705</v>
      </c>
      <c r="D20" s="26">
        <f t="shared" si="3"/>
        <v>1.3971725883673975</v>
      </c>
    </row>
    <row r="21" spans="1:4" ht="12.75">
      <c r="A21">
        <f t="shared" si="0"/>
        <v>18</v>
      </c>
      <c r="B21" s="6">
        <f t="shared" si="1"/>
        <v>0.666294239332756</v>
      </c>
      <c r="C21" s="6">
        <f t="shared" si="2"/>
        <v>0.333705760667244</v>
      </c>
      <c r="D21" s="26">
        <f t="shared" si="3"/>
        <v>1.396652098636072</v>
      </c>
    </row>
    <row r="22" spans="1:4" ht="12.75">
      <c r="A22">
        <f t="shared" si="0"/>
        <v>19</v>
      </c>
      <c r="B22" s="6">
        <f t="shared" si="1"/>
        <v>0.6664184395096928</v>
      </c>
      <c r="C22" s="6">
        <f t="shared" si="2"/>
        <v>0.3335815604903073</v>
      </c>
      <c r="D22" s="26">
        <f t="shared" si="3"/>
        <v>1.3963053473721243</v>
      </c>
    </row>
    <row r="23" spans="1:4" ht="12.75">
      <c r="A23">
        <f t="shared" si="0"/>
        <v>20</v>
      </c>
      <c r="B23" s="6">
        <f t="shared" si="1"/>
        <v>0.6665012075511437</v>
      </c>
      <c r="C23" s="6">
        <f t="shared" si="2"/>
        <v>0.3334987924488563</v>
      </c>
      <c r="D23" s="26">
        <f t="shared" si="3"/>
        <v>1.396074287331222</v>
      </c>
    </row>
    <row r="24" spans="1:4" ht="12.75">
      <c r="A24">
        <f t="shared" si="0"/>
        <v>21</v>
      </c>
      <c r="B24" s="6">
        <f t="shared" si="1"/>
        <v>0.6665563719913334</v>
      </c>
      <c r="C24" s="6">
        <f t="shared" si="2"/>
        <v>0.33344362800866645</v>
      </c>
      <c r="D24" s="26">
        <f t="shared" si="3"/>
        <v>1.3959202950562906</v>
      </c>
    </row>
    <row r="25" spans="1:4" ht="12.75">
      <c r="A25">
        <f t="shared" si="0"/>
        <v>22</v>
      </c>
      <c r="B25" s="6">
        <f t="shared" si="1"/>
        <v>0.6665931419502608</v>
      </c>
      <c r="C25" s="6">
        <f t="shared" si="2"/>
        <v>0.33340685804973924</v>
      </c>
      <c r="D25" s="26">
        <f t="shared" si="3"/>
        <v>1.3958176547595502</v>
      </c>
    </row>
    <row r="26" spans="1:4" ht="12.75">
      <c r="A26">
        <f t="shared" si="0"/>
        <v>23</v>
      </c>
      <c r="B26" s="6">
        <f t="shared" si="1"/>
        <v>0.6666176524410508</v>
      </c>
      <c r="C26" s="6">
        <f t="shared" si="2"/>
        <v>0.33338234755894935</v>
      </c>
      <c r="D26" s="26">
        <f t="shared" si="3"/>
        <v>1.3957492373251126</v>
      </c>
    </row>
    <row r="27" spans="1:4" ht="12.75">
      <c r="A27">
        <f t="shared" si="0"/>
        <v>24</v>
      </c>
      <c r="B27" s="6">
        <f t="shared" si="1"/>
        <v>0.6666339915171162</v>
      </c>
      <c r="C27" s="6">
        <f t="shared" si="2"/>
        <v>0.3333660084828838</v>
      </c>
      <c r="D27" s="26">
        <f t="shared" si="3"/>
        <v>1.3957036298929926</v>
      </c>
    </row>
    <row r="28" spans="1:4" ht="12.75">
      <c r="A28">
        <f t="shared" si="0"/>
        <v>25</v>
      </c>
      <c r="B28" s="6">
        <f t="shared" si="1"/>
        <v>0.6666448836784529</v>
      </c>
      <c r="C28" s="6">
        <f t="shared" si="2"/>
        <v>0.3333551163215471</v>
      </c>
      <c r="D28" s="26">
        <f t="shared" si="3"/>
        <v>1.3956732268007526</v>
      </c>
    </row>
    <row r="29" spans="1:4" ht="12.75">
      <c r="A29">
        <f t="shared" si="0"/>
        <v>26</v>
      </c>
      <c r="B29" s="6">
        <f t="shared" si="1"/>
        <v>0.6666521448722198</v>
      </c>
      <c r="C29" s="6">
        <f t="shared" si="2"/>
        <v>0.3333478551277802</v>
      </c>
      <c r="D29" s="26">
        <f t="shared" si="3"/>
        <v>1.395652958900348</v>
      </c>
    </row>
    <row r="30" spans="1:4" ht="12.75">
      <c r="A30">
        <f t="shared" si="0"/>
        <v>27</v>
      </c>
      <c r="B30" s="6">
        <f t="shared" si="1"/>
        <v>0.6666569855582328</v>
      </c>
      <c r="C30" s="6">
        <f t="shared" si="2"/>
        <v>0.3333430144417671</v>
      </c>
      <c r="D30" s="26">
        <f t="shared" si="3"/>
        <v>1.3956394473346276</v>
      </c>
    </row>
    <row r="31" spans="1:4" ht="12.75">
      <c r="A31">
        <f t="shared" si="0"/>
        <v>28</v>
      </c>
      <c r="B31" s="6">
        <f t="shared" si="1"/>
        <v>0.666660212633428</v>
      </c>
      <c r="C31" s="6">
        <f t="shared" si="2"/>
        <v>0.333339787366572</v>
      </c>
      <c r="D31" s="26">
        <f t="shared" si="3"/>
        <v>1.3956304397876491</v>
      </c>
    </row>
    <row r="32" spans="1:4" ht="12.75">
      <c r="A32">
        <f t="shared" si="0"/>
        <v>29</v>
      </c>
      <c r="B32" s="6">
        <f t="shared" si="1"/>
        <v>0.6666623639951966</v>
      </c>
      <c r="C32" s="6">
        <f t="shared" si="2"/>
        <v>0.3333376360048034</v>
      </c>
      <c r="D32" s="26">
        <f t="shared" si="3"/>
        <v>1.3956244348289963</v>
      </c>
    </row>
    <row r="33" spans="1:4" ht="12.75">
      <c r="A33">
        <f t="shared" si="0"/>
        <v>30</v>
      </c>
      <c r="B33" s="6">
        <f t="shared" si="1"/>
        <v>0.6666637982267336</v>
      </c>
      <c r="C33" s="6">
        <f t="shared" si="2"/>
        <v>0.3333362017732664</v>
      </c>
      <c r="D33" s="26">
        <f t="shared" si="3"/>
        <v>1.3956204315555243</v>
      </c>
    </row>
    <row r="34" spans="1:4" ht="12.75">
      <c r="A34">
        <f t="shared" si="0"/>
        <v>31</v>
      </c>
      <c r="B34" s="6">
        <f t="shared" si="1"/>
        <v>0.6666647543768062</v>
      </c>
      <c r="C34" s="6">
        <f t="shared" si="2"/>
        <v>0.3333352456231937</v>
      </c>
      <c r="D34" s="26">
        <f t="shared" si="3"/>
        <v>1.395617762720896</v>
      </c>
    </row>
    <row r="35" spans="1:4" ht="12.75">
      <c r="A35">
        <f t="shared" si="0"/>
        <v>32</v>
      </c>
      <c r="B35" s="6">
        <f t="shared" si="1"/>
        <v>0.6666653918082834</v>
      </c>
      <c r="C35" s="6">
        <f t="shared" si="2"/>
        <v>0.33333460819171656</v>
      </c>
      <c r="D35" s="26">
        <f t="shared" si="3"/>
        <v>1.3956159835041904</v>
      </c>
    </row>
    <row r="36" spans="1:4" ht="12.75">
      <c r="A36">
        <f t="shared" si="0"/>
        <v>33</v>
      </c>
      <c r="B36" s="6">
        <f t="shared" si="1"/>
        <v>0.666665816761755</v>
      </c>
      <c r="C36" s="6">
        <f t="shared" si="2"/>
        <v>0.333334183238245</v>
      </c>
      <c r="D36" s="26">
        <f t="shared" si="3"/>
        <v>1.3956147973625552</v>
      </c>
    </row>
    <row r="37" spans="1:4" ht="12.75">
      <c r="A37">
        <f t="shared" si="0"/>
        <v>34</v>
      </c>
      <c r="B37" s="6">
        <f t="shared" si="1"/>
        <v>0.6666661000636932</v>
      </c>
      <c r="C37" s="6">
        <f t="shared" si="2"/>
        <v>0.3333338999363068</v>
      </c>
      <c r="D37" s="26">
        <f t="shared" si="3"/>
        <v>1.3956140066027252</v>
      </c>
    </row>
    <row r="38" spans="1:4" ht="12.75">
      <c r="A38">
        <f t="shared" si="0"/>
        <v>35</v>
      </c>
      <c r="B38" s="6">
        <f t="shared" si="1"/>
        <v>0.6666662889314847</v>
      </c>
      <c r="C38" s="6">
        <f t="shared" si="2"/>
        <v>0.3333337110685152</v>
      </c>
      <c r="D38" s="26">
        <f t="shared" si="3"/>
        <v>1.3956134794300654</v>
      </c>
    </row>
    <row r="39" spans="1:4" ht="12.75">
      <c r="A39">
        <f t="shared" si="0"/>
        <v>36</v>
      </c>
      <c r="B39" s="6">
        <f t="shared" si="1"/>
        <v>0.6666664148432715</v>
      </c>
      <c r="C39" s="6">
        <f t="shared" si="2"/>
        <v>0.3333335851567285</v>
      </c>
      <c r="D39" s="26">
        <f t="shared" si="3"/>
        <v>1.3956131279818744</v>
      </c>
    </row>
    <row r="40" spans="1:4" ht="12.75">
      <c r="A40">
        <f t="shared" si="0"/>
        <v>37</v>
      </c>
      <c r="B40" s="6">
        <f t="shared" si="1"/>
        <v>0.6666664987844296</v>
      </c>
      <c r="C40" s="6">
        <f t="shared" si="2"/>
        <v>0.3333335012155703</v>
      </c>
      <c r="D40" s="26">
        <f t="shared" si="3"/>
        <v>1.3956128936831909</v>
      </c>
    </row>
    <row r="41" spans="1:4" ht="12.75">
      <c r="A41">
        <f t="shared" si="0"/>
        <v>38</v>
      </c>
      <c r="B41" s="6">
        <f t="shared" si="1"/>
        <v>0.666666554745187</v>
      </c>
      <c r="C41" s="6">
        <f t="shared" si="2"/>
        <v>0.33333344525481295</v>
      </c>
      <c r="D41" s="26">
        <f t="shared" si="3"/>
        <v>1.3956127374841176</v>
      </c>
    </row>
    <row r="42" spans="1:4" ht="12.75">
      <c r="A42">
        <f t="shared" si="0"/>
        <v>39</v>
      </c>
      <c r="B42" s="6">
        <f t="shared" si="1"/>
        <v>0.6666665920523522</v>
      </c>
      <c r="C42" s="6">
        <f t="shared" si="2"/>
        <v>0.3333334079476479</v>
      </c>
      <c r="D42" s="26">
        <f t="shared" si="3"/>
        <v>1.3956126333514243</v>
      </c>
    </row>
    <row r="43" spans="1:4" ht="12.75">
      <c r="A43">
        <f t="shared" si="0"/>
        <v>40</v>
      </c>
      <c r="B43" s="6">
        <f t="shared" si="1"/>
        <v>0.6666666169237927</v>
      </c>
      <c r="C43" s="6">
        <f t="shared" si="2"/>
        <v>0.33333338307620736</v>
      </c>
      <c r="D43" s="26">
        <f t="shared" si="3"/>
        <v>1.3956125639296384</v>
      </c>
    </row>
    <row r="44" spans="1:4" ht="12.75">
      <c r="A44">
        <f t="shared" si="0"/>
        <v>41</v>
      </c>
      <c r="B44" s="6">
        <f t="shared" si="1"/>
        <v>0.6666666335047516</v>
      </c>
      <c r="C44" s="6">
        <f t="shared" si="2"/>
        <v>0.3333333664952483</v>
      </c>
      <c r="D44" s="26">
        <f t="shared" si="3"/>
        <v>1.3956125176484517</v>
      </c>
    </row>
    <row r="45" spans="1:4" ht="12.75">
      <c r="A45">
        <f t="shared" si="0"/>
        <v>42</v>
      </c>
      <c r="B45" s="6">
        <f t="shared" si="1"/>
        <v>0.6666666445587238</v>
      </c>
      <c r="C45" s="6">
        <f t="shared" si="2"/>
        <v>0.33333335544127624</v>
      </c>
      <c r="D45" s="26">
        <f t="shared" si="3"/>
        <v>1.3956124867943298</v>
      </c>
    </row>
    <row r="46" spans="1:4" ht="12.75">
      <c r="A46">
        <f t="shared" si="0"/>
        <v>43</v>
      </c>
      <c r="B46" s="6">
        <f t="shared" si="1"/>
        <v>0.6666666519280383</v>
      </c>
      <c r="C46" s="6">
        <f t="shared" si="2"/>
        <v>0.3333333480719617</v>
      </c>
      <c r="D46" s="26">
        <f t="shared" si="3"/>
        <v>1.3956124662249156</v>
      </c>
    </row>
    <row r="47" spans="1:4" ht="12.75">
      <c r="A47">
        <f t="shared" si="0"/>
        <v>44</v>
      </c>
      <c r="B47" s="6">
        <f t="shared" si="1"/>
        <v>0.6666666568409145</v>
      </c>
      <c r="C47" s="6">
        <f t="shared" si="2"/>
        <v>0.3333333431590854</v>
      </c>
      <c r="D47" s="26">
        <f t="shared" si="3"/>
        <v>1.395612452511973</v>
      </c>
    </row>
    <row r="48" spans="1:4" ht="12.75">
      <c r="A48">
        <f t="shared" si="0"/>
        <v>45</v>
      </c>
      <c r="B48" s="6">
        <f t="shared" si="1"/>
        <v>0.6666666601161653</v>
      </c>
      <c r="C48" s="6">
        <f t="shared" si="2"/>
        <v>0.3333333398838346</v>
      </c>
      <c r="D48" s="26">
        <f t="shared" si="3"/>
        <v>1.3956124433700114</v>
      </c>
    </row>
    <row r="49" spans="1:4" ht="12.75">
      <c r="A49">
        <f t="shared" si="0"/>
        <v>46</v>
      </c>
      <c r="B49" s="6">
        <f t="shared" si="1"/>
        <v>0.6666666622996659</v>
      </c>
      <c r="C49" s="6">
        <f t="shared" si="2"/>
        <v>0.3333333377003342</v>
      </c>
      <c r="D49" s="26">
        <f t="shared" si="3"/>
        <v>1.3956124372753709</v>
      </c>
    </row>
    <row r="50" spans="1:4" ht="12.75">
      <c r="A50">
        <f t="shared" si="0"/>
        <v>47</v>
      </c>
      <c r="B50" s="6">
        <f t="shared" si="1"/>
        <v>0.6666666637553328</v>
      </c>
      <c r="C50" s="6">
        <f t="shared" si="2"/>
        <v>0.3333333362446672</v>
      </c>
      <c r="D50" s="26">
        <f t="shared" si="3"/>
        <v>1.395612433212277</v>
      </c>
    </row>
    <row r="51" spans="1:4" ht="12.75">
      <c r="A51">
        <f t="shared" si="0"/>
        <v>48</v>
      </c>
      <c r="B51" s="6">
        <f t="shared" si="1"/>
        <v>0.6666666647257775</v>
      </c>
      <c r="C51" s="6">
        <f t="shared" si="2"/>
        <v>0.3333333352742226</v>
      </c>
      <c r="D51" s="26">
        <f t="shared" si="3"/>
        <v>1.395612430503548</v>
      </c>
    </row>
    <row r="52" spans="1:4" ht="12.75">
      <c r="A52">
        <f t="shared" si="0"/>
        <v>49</v>
      </c>
      <c r="B52" s="6">
        <f t="shared" si="1"/>
        <v>0.6666666653727406</v>
      </c>
      <c r="C52" s="6">
        <f t="shared" si="2"/>
        <v>0.3333333346272595</v>
      </c>
      <c r="D52" s="26">
        <f t="shared" si="3"/>
        <v>1.3956124286977285</v>
      </c>
    </row>
    <row r="53" spans="1:4" ht="12.75">
      <c r="A53">
        <f t="shared" si="0"/>
        <v>50</v>
      </c>
      <c r="B53" s="6">
        <f t="shared" si="1"/>
        <v>0.6666666658040492</v>
      </c>
      <c r="C53" s="6">
        <f t="shared" si="2"/>
        <v>0.33333333419595074</v>
      </c>
      <c r="D53" s="26">
        <f t="shared" si="3"/>
        <v>1.3956124274938486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B3" sqref="B3"/>
    </sheetView>
  </sheetViews>
  <sheetFormatPr defaultColWidth="9.140625" defaultRowHeight="12.75"/>
  <cols>
    <col min="5" max="5" width="12.7109375" style="0" customWidth="1"/>
  </cols>
  <sheetData>
    <row r="1" ht="15.75">
      <c r="A1" s="20" t="s">
        <v>10</v>
      </c>
    </row>
    <row r="2" spans="1:9" ht="15.75">
      <c r="A2" s="2" t="s">
        <v>0</v>
      </c>
      <c r="B2" s="2" t="s">
        <v>1</v>
      </c>
      <c r="C2" s="2" t="s">
        <v>3</v>
      </c>
      <c r="D2" s="2" t="s">
        <v>2</v>
      </c>
      <c r="E2" s="2" t="s">
        <v>27</v>
      </c>
      <c r="F2" s="7"/>
      <c r="G2" s="9" t="s">
        <v>14</v>
      </c>
      <c r="H2" s="10" t="s">
        <v>15</v>
      </c>
      <c r="I2" s="11" t="s">
        <v>16</v>
      </c>
    </row>
    <row r="3" spans="1:9" ht="12.75">
      <c r="A3">
        <v>0</v>
      </c>
      <c r="B3" s="21">
        <v>0.3</v>
      </c>
      <c r="C3" s="21">
        <v>0.3</v>
      </c>
      <c r="D3" s="22">
        <f>1-B3-C3</f>
        <v>0.39999999999999997</v>
      </c>
      <c r="E3" s="24">
        <f>B3*EXP($G$3*B3+$H$3*C3+$I$3*D3)+C3*EXP($G$4*B3+$H$4*C3+$I$4*D3)+D3*EXP($G$5*B3+$H$5*C3+$I$5*D3)</f>
        <v>1.003002500833482</v>
      </c>
      <c r="F3" s="12"/>
      <c r="G3" s="13">
        <v>0</v>
      </c>
      <c r="H3" s="13">
        <v>1</v>
      </c>
      <c r="I3" s="13">
        <v>-1</v>
      </c>
    </row>
    <row r="4" spans="1:9" ht="12.75">
      <c r="A4">
        <f>A3+1</f>
        <v>1</v>
      </c>
      <c r="B4" s="1">
        <f>B3*EXP($G$3*B3+$H$3*C3+$I$3*D3)/E3</f>
        <v>0.27063863269056204</v>
      </c>
      <c r="C4" s="1">
        <f>C3*EXP($G$4*B3+$H$4*C3+$I$4*D3)/E3</f>
        <v>0.33055877243294957</v>
      </c>
      <c r="D4" s="1">
        <f>D3*EXP($G$5*B3+$H$5*C3+$I$5*D3)/E3</f>
        <v>0.39880259487648856</v>
      </c>
      <c r="E4" s="24">
        <f>B4*EXP($G$3*B4+$H$3*C4+$I$3*D4)+C4*EXP($G$4*B4+$H$4*C4+$I$4*D4)+D4*EXP($G$5*B4+$H$5*C4+$I$5*D4)</f>
        <v>1.0041526402347951</v>
      </c>
      <c r="F4" s="14"/>
      <c r="G4" s="13">
        <v>-1</v>
      </c>
      <c r="H4" s="13">
        <v>0</v>
      </c>
      <c r="I4" s="13">
        <v>1</v>
      </c>
    </row>
    <row r="5" spans="1:9" ht="12.75">
      <c r="A5">
        <f aca="true" t="shared" si="0" ref="A5:A42">A4+1</f>
        <v>2</v>
      </c>
      <c r="B5" s="1">
        <f aca="true" t="shared" si="1" ref="B5:B53">B4*EXP($G$3*B4+$H$3*C4+$I$3*D4)/E4</f>
        <v>0.25173994945035977</v>
      </c>
      <c r="C5" s="1">
        <f aca="true" t="shared" si="2" ref="C5:C53">C4*EXP($G$4*B4+$H$4*C4+$I$4*D4)/E4</f>
        <v>0.37420523092291547</v>
      </c>
      <c r="D5" s="1">
        <f aca="true" t="shared" si="3" ref="D5:D53">D4*EXP($G$5*B4+$H$5*C4+$I$5*D4)/E4</f>
        <v>0.37405481962672477</v>
      </c>
      <c r="E5" s="24">
        <f aca="true" t="shared" si="4" ref="E5:E53">B5*EXP($G$3*B5+$H$3*C5+$I$3*D5)+C5*EXP($G$4*B5+$H$4*C5+$I$4*D5)+D5*EXP($G$5*B5+$H$5*C5+$I$5*D5)</f>
        <v>1.0056108440609475</v>
      </c>
      <c r="F5" s="15"/>
      <c r="G5" s="13">
        <v>1</v>
      </c>
      <c r="H5" s="13">
        <v>-1</v>
      </c>
      <c r="I5" s="13">
        <v>0</v>
      </c>
    </row>
    <row r="6" spans="1:5" ht="12.75">
      <c r="A6">
        <f t="shared" si="0"/>
        <v>3</v>
      </c>
      <c r="B6" s="1">
        <f t="shared" si="1"/>
        <v>0.25037301289778996</v>
      </c>
      <c r="C6" s="1">
        <f t="shared" si="2"/>
        <v>0.4205334821934651</v>
      </c>
      <c r="D6" s="1">
        <f t="shared" si="3"/>
        <v>0.329093504908745</v>
      </c>
      <c r="E6" s="24">
        <f t="shared" si="4"/>
        <v>1.0069225068647196</v>
      </c>
    </row>
    <row r="7" spans="1:5" ht="12.75">
      <c r="A7">
        <f t="shared" si="0"/>
        <v>4</v>
      </c>
      <c r="B7" s="1">
        <f t="shared" si="1"/>
        <v>0.27246037165640913</v>
      </c>
      <c r="C7" s="1">
        <f t="shared" si="2"/>
        <v>0.45184804363012904</v>
      </c>
      <c r="D7" s="1">
        <f t="shared" si="3"/>
        <v>0.2756915847134618</v>
      </c>
      <c r="E7" s="24">
        <f t="shared" si="4"/>
        <v>1.0086713916361212</v>
      </c>
    </row>
    <row r="8" spans="1:5" ht="12.75">
      <c r="A8">
        <f t="shared" si="0"/>
        <v>5</v>
      </c>
      <c r="B8" s="1">
        <f t="shared" si="1"/>
        <v>0.3221494686743557</v>
      </c>
      <c r="C8" s="1">
        <f t="shared" si="2"/>
        <v>0.4494133828355714</v>
      </c>
      <c r="D8" s="1">
        <f t="shared" si="3"/>
        <v>0.2284371484900729</v>
      </c>
      <c r="E8" s="24">
        <f t="shared" si="4"/>
        <v>1.0121651894874706</v>
      </c>
    </row>
    <row r="9" spans="1:5" ht="12.75">
      <c r="A9">
        <f t="shared" si="0"/>
        <v>6</v>
      </c>
      <c r="B9" s="1">
        <f t="shared" si="1"/>
        <v>0.3969856255519735</v>
      </c>
      <c r="C9" s="1">
        <f t="shared" si="2"/>
        <v>0.40429266345836007</v>
      </c>
      <c r="D9" s="1">
        <f t="shared" si="3"/>
        <v>0.19872171098966648</v>
      </c>
      <c r="E9" s="24">
        <f t="shared" si="4"/>
        <v>1.016445044227512</v>
      </c>
    </row>
    <row r="10" spans="1:5" ht="12.75">
      <c r="A10">
        <f t="shared" si="0"/>
        <v>7</v>
      </c>
      <c r="B10" s="1">
        <f t="shared" si="1"/>
        <v>0.47969943750939836</v>
      </c>
      <c r="C10" s="1">
        <f t="shared" si="2"/>
        <v>0.3262173336023494</v>
      </c>
      <c r="D10" s="1">
        <f t="shared" si="3"/>
        <v>0.19408322888825238</v>
      </c>
      <c r="E10" s="24">
        <f t="shared" si="4"/>
        <v>1.0189104927124755</v>
      </c>
    </row>
    <row r="11" spans="1:5" ht="12.75">
      <c r="A11">
        <f t="shared" si="0"/>
        <v>8</v>
      </c>
      <c r="B11" s="1">
        <f t="shared" si="1"/>
        <v>0.5373017896818495</v>
      </c>
      <c r="C11" s="1">
        <f t="shared" si="2"/>
        <v>0.24061874408336958</v>
      </c>
      <c r="D11" s="1">
        <f t="shared" si="3"/>
        <v>0.2220794662347809</v>
      </c>
      <c r="E11" s="24">
        <f t="shared" si="4"/>
        <v>1.0217009609322176</v>
      </c>
    </row>
    <row r="12" spans="1:5" ht="12.75">
      <c r="A12">
        <f t="shared" si="0"/>
        <v>9</v>
      </c>
      <c r="B12" s="1">
        <f t="shared" si="1"/>
        <v>0.5357300302729952</v>
      </c>
      <c r="C12" s="1">
        <f t="shared" si="2"/>
        <v>0.17183290731020467</v>
      </c>
      <c r="D12" s="1">
        <f t="shared" si="3"/>
        <v>0.2924370624168002</v>
      </c>
      <c r="E12" s="24">
        <f t="shared" si="4"/>
        <v>1.0303824569433973</v>
      </c>
    </row>
    <row r="13" spans="1:5" ht="12.75">
      <c r="A13">
        <f t="shared" si="0"/>
        <v>10</v>
      </c>
      <c r="B13" s="1">
        <f t="shared" si="1"/>
        <v>0.4608608499344133</v>
      </c>
      <c r="C13" s="1">
        <f t="shared" si="2"/>
        <v>0.13075162313566896</v>
      </c>
      <c r="D13" s="1">
        <f t="shared" si="3"/>
        <v>0.40838752692991775</v>
      </c>
      <c r="E13" s="24">
        <f t="shared" si="4"/>
        <v>1.0413191890435143</v>
      </c>
    </row>
    <row r="14" spans="1:5" ht="12.75">
      <c r="A14">
        <f t="shared" si="0"/>
        <v>11</v>
      </c>
      <c r="B14" s="1">
        <f t="shared" si="1"/>
        <v>0.33528197336636434</v>
      </c>
      <c r="C14" s="1">
        <f t="shared" si="2"/>
        <v>0.11914459428783561</v>
      </c>
      <c r="D14" s="1">
        <f t="shared" si="3"/>
        <v>0.5455734323458002</v>
      </c>
      <c r="E14" s="24">
        <f t="shared" si="4"/>
        <v>1.0431186808704531</v>
      </c>
    </row>
    <row r="15" spans="1:5" ht="12.75">
      <c r="A15">
        <f t="shared" si="0"/>
        <v>12</v>
      </c>
      <c r="B15" s="1">
        <f t="shared" si="1"/>
        <v>0.2098363820070685</v>
      </c>
      <c r="C15" s="1">
        <f t="shared" si="2"/>
        <v>0.14095128510870322</v>
      </c>
      <c r="D15" s="1">
        <f t="shared" si="3"/>
        <v>0.6492123328842283</v>
      </c>
      <c r="E15" s="24">
        <f t="shared" si="4"/>
        <v>1.0404543519747633</v>
      </c>
    </row>
    <row r="16" spans="1:5" ht="12.75">
      <c r="A16">
        <f t="shared" si="0"/>
        <v>13</v>
      </c>
      <c r="B16" s="1">
        <f t="shared" si="1"/>
        <v>0.12131731503499396</v>
      </c>
      <c r="C16" s="1">
        <f t="shared" si="2"/>
        <v>0.21021541511619057</v>
      </c>
      <c r="D16" s="1">
        <f t="shared" si="3"/>
        <v>0.6684672698488154</v>
      </c>
      <c r="E16" s="24">
        <f t="shared" si="4"/>
        <v>1.0516458277420773</v>
      </c>
    </row>
    <row r="17" spans="1:5" ht="12.75">
      <c r="A17">
        <f t="shared" si="0"/>
        <v>14</v>
      </c>
      <c r="B17" s="1">
        <f t="shared" si="1"/>
        <v>0.07295197183765274</v>
      </c>
      <c r="C17" s="1">
        <f t="shared" si="2"/>
        <v>0.3454770978561815</v>
      </c>
      <c r="D17" s="1">
        <f t="shared" si="3"/>
        <v>0.5815709303061656</v>
      </c>
      <c r="E17" s="24">
        <f t="shared" si="4"/>
        <v>1.0749763118899711</v>
      </c>
    </row>
    <row r="18" spans="1:5" ht="12.75">
      <c r="A18">
        <f t="shared" si="0"/>
        <v>15</v>
      </c>
      <c r="B18" s="1">
        <f t="shared" si="1"/>
        <v>0.053592484637341585</v>
      </c>
      <c r="C18" s="1">
        <f t="shared" si="2"/>
        <v>0.5344545460061648</v>
      </c>
      <c r="D18" s="1">
        <f t="shared" si="3"/>
        <v>0.4119529693564936</v>
      </c>
      <c r="E18" s="24">
        <f t="shared" si="4"/>
        <v>1.080061208968786</v>
      </c>
    </row>
    <row r="19" spans="1:5" ht="12.75">
      <c r="A19">
        <f t="shared" si="0"/>
        <v>16</v>
      </c>
      <c r="B19" s="1">
        <f t="shared" si="1"/>
        <v>0.056086363516253485</v>
      </c>
      <c r="C19" s="1">
        <f t="shared" si="2"/>
        <v>0.7081029245979431</v>
      </c>
      <c r="D19" s="1">
        <f t="shared" si="3"/>
        <v>0.23581071188580346</v>
      </c>
      <c r="E19" s="24">
        <f t="shared" si="4"/>
        <v>1.0603192436947122</v>
      </c>
    </row>
    <row r="20" spans="1:5" ht="12.75">
      <c r="A20">
        <f t="shared" si="0"/>
        <v>17</v>
      </c>
      <c r="B20" s="1">
        <f t="shared" si="1"/>
        <v>0.08482708454648015</v>
      </c>
      <c r="C20" s="1">
        <f t="shared" si="2"/>
        <v>0.7993059344362046</v>
      </c>
      <c r="D20" s="1">
        <f t="shared" si="3"/>
        <v>0.11586698101731523</v>
      </c>
      <c r="E20" s="24">
        <f t="shared" si="4"/>
        <v>1.0492312359899514</v>
      </c>
    </row>
    <row r="21" spans="1:5" ht="12.75">
      <c r="A21">
        <f t="shared" si="0"/>
        <v>18</v>
      </c>
      <c r="B21" s="1">
        <f t="shared" si="1"/>
        <v>0.16013161945281643</v>
      </c>
      <c r="C21" s="1">
        <f t="shared" si="2"/>
        <v>0.785818559778298</v>
      </c>
      <c r="D21" s="1">
        <f t="shared" si="3"/>
        <v>0.05404982076888568</v>
      </c>
      <c r="E21" s="24">
        <f t="shared" si="4"/>
        <v>1.0685119527933702</v>
      </c>
    </row>
    <row r="22" spans="1:5" ht="12.75">
      <c r="A22">
        <f t="shared" si="0"/>
        <v>19</v>
      </c>
      <c r="B22" s="1">
        <f t="shared" si="1"/>
        <v>0.31153068961847175</v>
      </c>
      <c r="C22" s="1">
        <f t="shared" si="2"/>
        <v>0.661412133058926</v>
      </c>
      <c r="D22" s="1">
        <f t="shared" si="3"/>
        <v>0.027057177322602117</v>
      </c>
      <c r="E22" s="24">
        <f t="shared" si="4"/>
        <v>1.1042086548385708</v>
      </c>
    </row>
    <row r="23" spans="1:5" ht="12.75">
      <c r="A23">
        <f t="shared" si="0"/>
        <v>20</v>
      </c>
      <c r="B23" s="1">
        <f t="shared" si="1"/>
        <v>0.5320427707281993</v>
      </c>
      <c r="C23" s="1">
        <f t="shared" si="2"/>
        <v>0.4506877293872734</v>
      </c>
      <c r="D23" s="1">
        <f t="shared" si="3"/>
        <v>0.017269499884527254</v>
      </c>
      <c r="E23" s="24">
        <f t="shared" si="4"/>
        <v>1.1087677016390047</v>
      </c>
    </row>
    <row r="24" spans="1:5" ht="12.75">
      <c r="A24">
        <f t="shared" si="0"/>
        <v>21</v>
      </c>
      <c r="B24" s="1">
        <f t="shared" si="1"/>
        <v>0.7401796239442655</v>
      </c>
      <c r="C24" s="1">
        <f t="shared" si="2"/>
        <v>0.24292486861739812</v>
      </c>
      <c r="D24" s="1">
        <f t="shared" si="3"/>
        <v>0.01689550743833624</v>
      </c>
      <c r="E24" s="24">
        <f t="shared" si="4"/>
        <v>1.0735345611458251</v>
      </c>
    </row>
    <row r="25" spans="1:5" ht="12.75">
      <c r="A25">
        <f t="shared" si="0"/>
        <v>22</v>
      </c>
      <c r="B25" s="1">
        <f t="shared" si="1"/>
        <v>0.8643395768388391</v>
      </c>
      <c r="C25" s="1">
        <f t="shared" si="2"/>
        <v>0.10978364482424496</v>
      </c>
      <c r="D25" s="1">
        <f t="shared" si="3"/>
        <v>0.025876778336915828</v>
      </c>
      <c r="E25" s="24">
        <f t="shared" si="4"/>
        <v>1.04249210369279</v>
      </c>
    </row>
    <row r="26" spans="1:5" ht="12.75">
      <c r="A26">
        <f t="shared" si="0"/>
        <v>23</v>
      </c>
      <c r="B26" s="1">
        <f t="shared" si="1"/>
        <v>0.9016789149405111</v>
      </c>
      <c r="C26" s="1">
        <f t="shared" si="2"/>
        <v>0.04553287829831161</v>
      </c>
      <c r="D26" s="1">
        <f t="shared" si="3"/>
        <v>0.052788206761177195</v>
      </c>
      <c r="E26" s="24">
        <f t="shared" si="4"/>
        <v>1.0389108156437867</v>
      </c>
    </row>
    <row r="27" spans="1:5" ht="12.75">
      <c r="A27">
        <f t="shared" si="0"/>
        <v>24</v>
      </c>
      <c r="B27" s="1">
        <f t="shared" si="1"/>
        <v>0.8616337413851745</v>
      </c>
      <c r="C27" s="1">
        <f t="shared" si="2"/>
        <v>0.01875332528230927</v>
      </c>
      <c r="D27" s="1">
        <f t="shared" si="3"/>
        <v>0.11961293333251619</v>
      </c>
      <c r="E27" s="24">
        <f t="shared" si="4"/>
        <v>1.0657646327108754</v>
      </c>
    </row>
    <row r="28" spans="1:5" ht="12.75">
      <c r="A28">
        <f t="shared" si="0"/>
        <v>25</v>
      </c>
      <c r="B28" s="1">
        <f t="shared" si="1"/>
        <v>0.7309011111989573</v>
      </c>
      <c r="C28" s="1">
        <f t="shared" si="2"/>
        <v>0.008378406744764366</v>
      </c>
      <c r="D28" s="1">
        <f t="shared" si="3"/>
        <v>0.26072048205627846</v>
      </c>
      <c r="E28" s="24">
        <f t="shared" si="4"/>
        <v>1.1101160903152056</v>
      </c>
    </row>
    <row r="29" spans="1:5" ht="12.75">
      <c r="A29">
        <f t="shared" si="0"/>
        <v>26</v>
      </c>
      <c r="B29" s="1">
        <f t="shared" si="1"/>
        <v>0.5115633866404513</v>
      </c>
      <c r="C29" s="1">
        <f t="shared" si="2"/>
        <v>0.004716243177150009</v>
      </c>
      <c r="D29" s="1">
        <f t="shared" si="3"/>
        <v>0.4837203701823987</v>
      </c>
      <c r="E29" s="24">
        <f t="shared" si="4"/>
        <v>1.124448600692275</v>
      </c>
    </row>
    <row r="30" spans="1:5" ht="12.75">
      <c r="A30">
        <f t="shared" si="0"/>
        <v>27</v>
      </c>
      <c r="B30" s="1">
        <f t="shared" si="1"/>
        <v>0.2817935162822943</v>
      </c>
      <c r="C30" s="1">
        <f t="shared" si="2"/>
        <v>0.004079101511458317</v>
      </c>
      <c r="D30" s="1">
        <f t="shared" si="3"/>
        <v>0.7141273822062474</v>
      </c>
      <c r="E30" s="24">
        <f t="shared" si="4"/>
        <v>1.0875468239601913</v>
      </c>
    </row>
    <row r="31" spans="1:5" ht="12.75">
      <c r="A31">
        <f t="shared" si="0"/>
        <v>28</v>
      </c>
      <c r="B31" s="1">
        <f t="shared" si="1"/>
        <v>0.12738344258888704</v>
      </c>
      <c r="C31" s="1">
        <f t="shared" si="2"/>
        <v>0.005779320254494</v>
      </c>
      <c r="D31" s="1">
        <f t="shared" si="3"/>
        <v>0.8668372371566191</v>
      </c>
      <c r="E31" s="24">
        <f t="shared" si="4"/>
        <v>1.044878628199722</v>
      </c>
    </row>
    <row r="32" spans="1:5" ht="12.75">
      <c r="A32">
        <f t="shared" si="0"/>
        <v>29</v>
      </c>
      <c r="B32" s="1">
        <f t="shared" si="1"/>
        <v>0.05153406886953219</v>
      </c>
      <c r="C32" s="1">
        <f t="shared" si="2"/>
        <v>0.011586482697009053</v>
      </c>
      <c r="D32" s="1">
        <f t="shared" si="3"/>
        <v>0.9368794484334587</v>
      </c>
      <c r="E32" s="24">
        <f t="shared" si="4"/>
        <v>1.0235755720786757</v>
      </c>
    </row>
    <row r="33" spans="1:5" ht="12.75">
      <c r="A33">
        <f t="shared" si="0"/>
        <v>30</v>
      </c>
      <c r="B33" s="1">
        <f t="shared" si="1"/>
        <v>0.01995836181983025</v>
      </c>
      <c r="C33" s="1">
        <f t="shared" si="2"/>
        <v>0.027436727983360592</v>
      </c>
      <c r="D33" s="1">
        <f t="shared" si="3"/>
        <v>0.9526049101968092</v>
      </c>
      <c r="E33" s="24">
        <f t="shared" si="4"/>
        <v>1.0231432598926509</v>
      </c>
    </row>
    <row r="34" spans="1:5" ht="12.75">
      <c r="A34">
        <f t="shared" si="0"/>
        <v>31</v>
      </c>
      <c r="B34" s="1">
        <f t="shared" si="1"/>
        <v>0.007733801260417151</v>
      </c>
      <c r="C34" s="1">
        <f t="shared" si="2"/>
        <v>0.06814580394508206</v>
      </c>
      <c r="D34" s="1">
        <f t="shared" si="3"/>
        <v>0.9241203947945009</v>
      </c>
      <c r="E34" s="24">
        <f t="shared" si="4"/>
        <v>1.0436120127547084</v>
      </c>
    </row>
    <row r="35" spans="1:5" ht="12.75">
      <c r="A35">
        <f t="shared" si="0"/>
        <v>32</v>
      </c>
      <c r="B35" s="1">
        <f t="shared" si="1"/>
        <v>0.0031485376912201027</v>
      </c>
      <c r="C35" s="1">
        <f t="shared" si="2"/>
        <v>0.16326071374023537</v>
      </c>
      <c r="D35" s="1">
        <f t="shared" si="3"/>
        <v>0.8335907485685444</v>
      </c>
      <c r="E35" s="24">
        <f t="shared" si="4"/>
        <v>1.086444561111157</v>
      </c>
    </row>
    <row r="36" spans="1:5" ht="12.75">
      <c r="A36">
        <f t="shared" si="0"/>
        <v>33</v>
      </c>
      <c r="B36" s="1">
        <f t="shared" si="1"/>
        <v>0.0014824521740168808</v>
      </c>
      <c r="C36" s="1">
        <f t="shared" si="2"/>
        <v>0.3447708903504203</v>
      </c>
      <c r="D36" s="1">
        <f t="shared" si="3"/>
        <v>0.6537466574755628</v>
      </c>
      <c r="E36" s="24">
        <f t="shared" si="4"/>
        <v>1.1267979729824937</v>
      </c>
    </row>
    <row r="37" spans="1:5" ht="12.75">
      <c r="A37">
        <f t="shared" si="0"/>
        <v>34</v>
      </c>
      <c r="B37" s="1">
        <f t="shared" si="1"/>
        <v>0.000965935580140205</v>
      </c>
      <c r="C37" s="1">
        <f t="shared" si="2"/>
        <v>0.5874342692820652</v>
      </c>
      <c r="D37" s="1">
        <f t="shared" si="3"/>
        <v>0.4115997951377947</v>
      </c>
      <c r="E37" s="24">
        <f t="shared" si="4"/>
        <v>1.1158374848534436</v>
      </c>
    </row>
    <row r="38" spans="1:5" ht="12.75">
      <c r="A38">
        <f t="shared" si="0"/>
        <v>35</v>
      </c>
      <c r="B38" s="1">
        <f t="shared" si="1"/>
        <v>0.001032074763267085</v>
      </c>
      <c r="C38" s="1">
        <f t="shared" si="2"/>
        <v>0.7937693967666731</v>
      </c>
      <c r="D38" s="1">
        <f t="shared" si="3"/>
        <v>0.20519852847005968</v>
      </c>
      <c r="E38" s="24">
        <f t="shared" si="4"/>
        <v>1.068292887322102</v>
      </c>
    </row>
    <row r="39" spans="1:5" ht="12.75">
      <c r="A39">
        <f t="shared" si="0"/>
        <v>36</v>
      </c>
      <c r="B39" s="1">
        <f t="shared" si="1"/>
        <v>0.001740339198250759</v>
      </c>
      <c r="C39" s="1">
        <f t="shared" si="2"/>
        <v>0.9113230989932974</v>
      </c>
      <c r="D39" s="1">
        <f t="shared" si="3"/>
        <v>0.08693656180845175</v>
      </c>
      <c r="E39" s="24">
        <f t="shared" si="4"/>
        <v>1.0313452041697624</v>
      </c>
    </row>
    <row r="40" spans="1:5" ht="12.75">
      <c r="A40">
        <f t="shared" si="0"/>
        <v>37</v>
      </c>
      <c r="B40" s="1">
        <f t="shared" si="1"/>
        <v>0.003848188812647666</v>
      </c>
      <c r="C40" s="1">
        <f t="shared" si="2"/>
        <v>0.9622071378414757</v>
      </c>
      <c r="D40" s="1">
        <f t="shared" si="3"/>
        <v>0.03394467334587656</v>
      </c>
      <c r="E40" s="24">
        <f t="shared" si="4"/>
        <v>1.0143612362550465</v>
      </c>
    </row>
    <row r="41" spans="1:5" ht="12.75">
      <c r="A41">
        <f t="shared" si="0"/>
        <v>38</v>
      </c>
      <c r="B41" s="1">
        <f t="shared" si="1"/>
        <v>0.009598491717131287</v>
      </c>
      <c r="C41" s="1">
        <f t="shared" si="2"/>
        <v>0.9775673028626651</v>
      </c>
      <c r="D41" s="1">
        <f t="shared" si="3"/>
        <v>0.01283420542020378</v>
      </c>
      <c r="E41" s="24">
        <f t="shared" si="4"/>
        <v>1.0107979547514414</v>
      </c>
    </row>
    <row r="42" spans="1:5" ht="12.75">
      <c r="A42">
        <f t="shared" si="0"/>
        <v>39</v>
      </c>
      <c r="B42" s="1">
        <f t="shared" si="1"/>
        <v>0.024918213392767022</v>
      </c>
      <c r="C42" s="1">
        <f t="shared" si="2"/>
        <v>0.9702587437799047</v>
      </c>
      <c r="D42" s="1">
        <f t="shared" si="3"/>
        <v>0.004823042827328275</v>
      </c>
      <c r="E42" s="24">
        <f t="shared" si="4"/>
        <v>1.0182633282404752</v>
      </c>
    </row>
    <row r="43" spans="1:5" ht="12.75">
      <c r="A43">
        <f>A42+1</f>
        <v>40</v>
      </c>
      <c r="B43" s="1">
        <f t="shared" si="1"/>
        <v>0.06425992212235265</v>
      </c>
      <c r="C43" s="1">
        <f t="shared" si="2"/>
        <v>0.9338997091745765</v>
      </c>
      <c r="D43" s="1">
        <f t="shared" si="3"/>
        <v>0.0018403687030709396</v>
      </c>
      <c r="E43" s="24">
        <f t="shared" si="4"/>
        <v>1.0413625766087533</v>
      </c>
    </row>
    <row r="44" spans="1:5" ht="12.75">
      <c r="A44">
        <f aca="true" t="shared" si="5" ref="A44:A53">A43+1</f>
        <v>41</v>
      </c>
      <c r="B44" s="1">
        <f t="shared" si="1"/>
        <v>0.15672073394679306</v>
      </c>
      <c r="C44" s="1">
        <f t="shared" si="2"/>
        <v>0.8425385988542945</v>
      </c>
      <c r="D44" s="1">
        <f t="shared" si="3"/>
        <v>0.000740667198912491</v>
      </c>
      <c r="E44" s="24">
        <f t="shared" si="4"/>
        <v>1.0849050780679388</v>
      </c>
    </row>
    <row r="45" spans="1:5" ht="12.75">
      <c r="A45">
        <f t="shared" si="5"/>
        <v>42</v>
      </c>
      <c r="B45" s="1">
        <f t="shared" si="1"/>
        <v>0.33521458900302553</v>
      </c>
      <c r="C45" s="1">
        <f t="shared" si="2"/>
        <v>0.6644415487825358</v>
      </c>
      <c r="D45" s="1">
        <f t="shared" si="3"/>
        <v>0.00034386221443873257</v>
      </c>
      <c r="E45" s="24">
        <f t="shared" si="4"/>
        <v>1.126842904278067</v>
      </c>
    </row>
    <row r="46" spans="1:5" ht="12.75">
      <c r="A46">
        <f t="shared" si="5"/>
        <v>43</v>
      </c>
      <c r="B46" s="1">
        <f t="shared" si="1"/>
        <v>0.5779276830407672</v>
      </c>
      <c r="C46" s="1">
        <f t="shared" si="2"/>
        <v>0.4218527638309706</v>
      </c>
      <c r="D46" s="1">
        <f t="shared" si="3"/>
        <v>0.00021955312826228595</v>
      </c>
      <c r="E46" s="24">
        <f t="shared" si="4"/>
        <v>1.1180146951664929</v>
      </c>
    </row>
    <row r="47" spans="1:5" ht="12.75">
      <c r="A47">
        <f t="shared" si="5"/>
        <v>44</v>
      </c>
      <c r="B47" s="1">
        <f t="shared" si="1"/>
        <v>0.7880231258072833</v>
      </c>
      <c r="C47" s="1">
        <f t="shared" si="2"/>
        <v>0.21174732562162946</v>
      </c>
      <c r="D47" s="1">
        <f t="shared" si="3"/>
        <v>0.00022954857108712458</v>
      </c>
      <c r="E47" s="24">
        <f t="shared" si="4"/>
        <v>1.0703646463526773</v>
      </c>
    </row>
    <row r="48" spans="1:5" ht="12.75">
      <c r="A48">
        <f t="shared" si="5"/>
        <v>45</v>
      </c>
      <c r="B48" s="1">
        <f t="shared" si="1"/>
        <v>0.9096371944054663</v>
      </c>
      <c r="C48" s="1">
        <f t="shared" si="2"/>
        <v>0.08998119867795495</v>
      </c>
      <c r="D48" s="1">
        <f t="shared" si="3"/>
        <v>0.0003816069165787444</v>
      </c>
      <c r="E48" s="24">
        <f t="shared" si="4"/>
        <v>1.0320159034062766</v>
      </c>
    </row>
    <row r="49" spans="1:5" ht="12.75">
      <c r="A49">
        <f t="shared" si="5"/>
        <v>46</v>
      </c>
      <c r="B49" s="1">
        <f t="shared" si="1"/>
        <v>0.9640386113641422</v>
      </c>
      <c r="C49" s="1">
        <f t="shared" si="2"/>
        <v>0.03512211820216638</v>
      </c>
      <c r="D49" s="1">
        <f t="shared" si="3"/>
        <v>0.0008392704336913712</v>
      </c>
      <c r="E49" s="24">
        <f t="shared" si="4"/>
        <v>1.0131915423587614</v>
      </c>
    </row>
    <row r="50" spans="1:5" ht="12.75">
      <c r="A50">
        <f t="shared" si="5"/>
        <v>47</v>
      </c>
      <c r="B50" s="1">
        <f t="shared" si="1"/>
        <v>0.9846723076218177</v>
      </c>
      <c r="C50" s="1">
        <f t="shared" si="2"/>
        <v>0.013230522191904709</v>
      </c>
      <c r="D50" s="1">
        <f t="shared" si="3"/>
        <v>0.002097170186277448</v>
      </c>
      <c r="E50" s="24">
        <f t="shared" si="4"/>
        <v>1.0061892557226109</v>
      </c>
    </row>
    <row r="51" spans="1:5" ht="12.75">
      <c r="A51">
        <f t="shared" si="5"/>
        <v>48</v>
      </c>
      <c r="B51" s="1">
        <f t="shared" si="1"/>
        <v>0.9895715525618728</v>
      </c>
      <c r="C51" s="1">
        <f t="shared" si="2"/>
        <v>0.00492232573538156</v>
      </c>
      <c r="D51" s="1">
        <f t="shared" si="3"/>
        <v>0.005506121702745779</v>
      </c>
      <c r="E51" s="24">
        <f t="shared" si="4"/>
        <v>1.0055731086289468</v>
      </c>
    </row>
    <row r="52" spans="1:5" ht="12.75">
      <c r="A52">
        <f t="shared" si="5"/>
        <v>49</v>
      </c>
      <c r="B52" s="1">
        <f t="shared" si="1"/>
        <v>0.9835127896642666</v>
      </c>
      <c r="C52" s="1">
        <f t="shared" si="2"/>
        <v>0.0018297110570740553</v>
      </c>
      <c r="D52" s="1">
        <f t="shared" si="3"/>
        <v>0.014657499278659359</v>
      </c>
      <c r="E52" s="24">
        <f t="shared" si="4"/>
        <v>1.0107915296131915</v>
      </c>
    </row>
    <row r="53" spans="1:5" ht="12.75">
      <c r="A53">
        <f t="shared" si="5"/>
        <v>50</v>
      </c>
      <c r="B53" s="1">
        <f t="shared" si="1"/>
        <v>0.9606106126844759</v>
      </c>
      <c r="C53" s="1">
        <f t="shared" si="2"/>
        <v>0.0006869931587776056</v>
      </c>
      <c r="D53" s="1">
        <f t="shared" si="3"/>
        <v>0.03870239415674651</v>
      </c>
      <c r="E53" s="24">
        <f t="shared" si="4"/>
        <v>1.0261224694680569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B3" sqref="B3"/>
    </sheetView>
  </sheetViews>
  <sheetFormatPr defaultColWidth="9.140625" defaultRowHeight="12.75"/>
  <cols>
    <col min="6" max="7" width="12.7109375" style="0" customWidth="1"/>
    <col min="9" max="9" width="5.7109375" style="0" customWidth="1"/>
  </cols>
  <sheetData>
    <row r="1" spans="1:14" ht="15.75">
      <c r="A1" s="20" t="s">
        <v>9</v>
      </c>
      <c r="K1" s="28" t="s">
        <v>17</v>
      </c>
      <c r="L1" s="28"/>
      <c r="M1" s="28"/>
      <c r="N1" s="28"/>
    </row>
    <row r="2" spans="1:14" ht="15.75">
      <c r="A2" s="2" t="s">
        <v>0</v>
      </c>
      <c r="B2" s="2" t="s">
        <v>1</v>
      </c>
      <c r="C2" s="2" t="s">
        <v>3</v>
      </c>
      <c r="D2" s="2" t="s">
        <v>6</v>
      </c>
      <c r="E2" s="2" t="s">
        <v>7</v>
      </c>
      <c r="F2" s="2" t="s">
        <v>28</v>
      </c>
      <c r="G2" s="2" t="s">
        <v>29</v>
      </c>
      <c r="K2" s="28" t="s">
        <v>18</v>
      </c>
      <c r="L2" s="28"/>
      <c r="M2" s="28" t="s">
        <v>19</v>
      </c>
      <c r="N2" s="28"/>
    </row>
    <row r="3" spans="1:14" ht="12.75">
      <c r="A3">
        <v>0</v>
      </c>
      <c r="B3" s="21">
        <v>0.5</v>
      </c>
      <c r="C3" s="23">
        <f>1-B3</f>
        <v>0.5</v>
      </c>
      <c r="D3" s="21">
        <v>0.9</v>
      </c>
      <c r="E3" s="22">
        <f>1-D3</f>
        <v>0.09999999999999998</v>
      </c>
      <c r="F3" s="25">
        <f>B3*EXP($K$4*D3+$M$4*E3)+C3*EXP($K$6*D3+$M$6*E3)</f>
        <v>2.1770124157612183</v>
      </c>
      <c r="G3" s="25">
        <f>D3*EXP($L$3*B3+$L$5*C3)+E3*EXP($N$3*B3+$N$5*C3)</f>
        <v>1.9320180506639217</v>
      </c>
      <c r="I3" s="27" t="s">
        <v>20</v>
      </c>
      <c r="J3" s="29" t="s">
        <v>22</v>
      </c>
      <c r="K3" s="16"/>
      <c r="L3" s="17">
        <f>$K$8-0.5*$K$9-$K$10</f>
        <v>1</v>
      </c>
      <c r="M3" s="16"/>
      <c r="N3" s="17">
        <f>$K$8-0.5*$K$9</f>
        <v>2</v>
      </c>
    </row>
    <row r="4" spans="1:14" ht="12.75">
      <c r="A4">
        <f>A3+1</f>
        <v>1</v>
      </c>
      <c r="B4" s="1">
        <f>B3*EXP($K$4*D3+$M$4*E3)/F3</f>
        <v>0.6899744811276125</v>
      </c>
      <c r="C4" s="1">
        <f>C3*EXP($K$6*D3+$M$6*E3)/F3</f>
        <v>0.3100255188723875</v>
      </c>
      <c r="D4" s="1">
        <f>D3*EXP($L$3*B3+$L$5*C3)/G3</f>
        <v>0.768030683315926</v>
      </c>
      <c r="E4" s="1">
        <f>E3*EXP($N$3*B3+$N$5*C3)/G3</f>
        <v>0.2319693166840739</v>
      </c>
      <c r="F4" s="25">
        <f>B4*EXP($K$4*D4+$M$4*E4)+C4*EXP($K$6*D4+$M$6*E4)</f>
        <v>2.9869795676837883</v>
      </c>
      <c r="G4" s="25">
        <f>D4*EXP($L$3*B4+$L$5*C4)+E4*EXP($N$3*B4+$N$5*C4)</f>
        <v>2.788316783677989</v>
      </c>
      <c r="I4" s="27"/>
      <c r="J4" s="29"/>
      <c r="K4" s="18">
        <f>$K$8-0.5*$K$9-$K$10</f>
        <v>1</v>
      </c>
      <c r="L4" s="19"/>
      <c r="M4" s="18">
        <f>$K$8-0.5*$K$9</f>
        <v>2</v>
      </c>
      <c r="N4" s="19"/>
    </row>
    <row r="5" spans="1:14" ht="12.75">
      <c r="A5">
        <f aca="true" t="shared" si="0" ref="A5:A53">A4+1</f>
        <v>2</v>
      </c>
      <c r="B5" s="1">
        <f aca="true" t="shared" si="1" ref="B5:B53">B4*EXP($K$4*D4+$M$4*E4)/F4</f>
        <v>0.7918414884374144</v>
      </c>
      <c r="C5" s="1">
        <f aca="true" t="shared" si="2" ref="C5:C53">C4*EXP($K$6*D4+$M$6*E4)/F4</f>
        <v>0.20815851156258552</v>
      </c>
      <c r="D5" s="1">
        <f aca="true" t="shared" si="3" ref="D5:D53">D4*EXP($L$3*B4+$L$5*C4)/G4</f>
        <v>0.5491469396207161</v>
      </c>
      <c r="E5" s="1">
        <f aca="true" t="shared" si="4" ref="E5:E53">E4*EXP($N$3*B4+$N$5*C4)/G4</f>
        <v>0.45085306037928374</v>
      </c>
      <c r="F5" s="25">
        <f aca="true" t="shared" si="5" ref="F5:F53">B5*EXP($K$4*D5+$M$4*E5)+C5*EXP($K$6*D5+$M$6*E5)</f>
        <v>4.183605355310448</v>
      </c>
      <c r="G5" s="25">
        <f aca="true" t="shared" si="6" ref="G5:G53">D5*EXP($L$3*B5+$L$5*C5)+E5*EXP($N$3*B5+$N$5*C5)</f>
        <v>3.9175588797930585</v>
      </c>
      <c r="I5" s="27"/>
      <c r="J5" s="29" t="s">
        <v>21</v>
      </c>
      <c r="K5" s="16"/>
      <c r="L5" s="17">
        <v>0</v>
      </c>
      <c r="M5" s="16"/>
      <c r="N5" s="17">
        <f>$K$8-$K$9</f>
        <v>1</v>
      </c>
    </row>
    <row r="6" spans="1:14" ht="12.75">
      <c r="A6">
        <f t="shared" si="0"/>
        <v>3</v>
      </c>
      <c r="B6" s="1">
        <f t="shared" si="1"/>
        <v>0.8075790066243465</v>
      </c>
      <c r="C6" s="1">
        <f t="shared" si="2"/>
        <v>0.1924209933756535</v>
      </c>
      <c r="D6" s="1">
        <f t="shared" si="3"/>
        <v>0.30943214229698446</v>
      </c>
      <c r="E6" s="1">
        <f t="shared" si="4"/>
        <v>0.6905678577030155</v>
      </c>
      <c r="F6" s="25">
        <f t="shared" si="5"/>
        <v>5.906647202786316</v>
      </c>
      <c r="G6" s="25">
        <f t="shared" si="6"/>
        <v>4.903368173583454</v>
      </c>
      <c r="I6" s="27"/>
      <c r="J6" s="29"/>
      <c r="K6" s="18">
        <v>0</v>
      </c>
      <c r="L6" s="19"/>
      <c r="M6" s="18">
        <f>$K$8</f>
        <v>3</v>
      </c>
      <c r="N6" s="19"/>
    </row>
    <row r="7" spans="1:7" ht="12.75">
      <c r="A7">
        <f t="shared" si="0"/>
        <v>4</v>
      </c>
      <c r="B7" s="1">
        <f t="shared" si="1"/>
        <v>0.7413926579920991</v>
      </c>
      <c r="C7" s="1">
        <f t="shared" si="2"/>
        <v>0.2586073420079009</v>
      </c>
      <c r="D7" s="1">
        <f t="shared" si="3"/>
        <v>0.14151355024178602</v>
      </c>
      <c r="E7" s="1">
        <f t="shared" si="4"/>
        <v>0.858486449758214</v>
      </c>
      <c r="F7" s="25">
        <f t="shared" si="5"/>
        <v>8.15272370070835</v>
      </c>
      <c r="G7" s="25">
        <f t="shared" si="6"/>
        <v>5.194925122275658</v>
      </c>
    </row>
    <row r="8" spans="1:11" ht="12.75">
      <c r="A8">
        <f t="shared" si="0"/>
        <v>5</v>
      </c>
      <c r="B8" s="1">
        <f t="shared" si="1"/>
        <v>0.5832784975910755</v>
      </c>
      <c r="C8" s="1">
        <f t="shared" si="2"/>
        <v>0.41672150240892436</v>
      </c>
      <c r="D8" s="1">
        <f t="shared" si="3"/>
        <v>0.05717438142598516</v>
      </c>
      <c r="E8" s="1">
        <f t="shared" si="4"/>
        <v>0.9428256185740148</v>
      </c>
      <c r="F8" s="25">
        <f t="shared" si="5"/>
        <v>11.121165244202153</v>
      </c>
      <c r="G8" s="25">
        <f t="shared" si="6"/>
        <v>4.694859239161498</v>
      </c>
      <c r="J8" s="4" t="s">
        <v>8</v>
      </c>
      <c r="K8" s="3">
        <v>3</v>
      </c>
    </row>
    <row r="9" spans="1:11" ht="12.75">
      <c r="A9">
        <f t="shared" si="0"/>
        <v>6</v>
      </c>
      <c r="B9" s="1">
        <f t="shared" si="1"/>
        <v>0.3660025559309935</v>
      </c>
      <c r="C9" s="1">
        <f t="shared" si="2"/>
        <v>0.6339974440690065</v>
      </c>
      <c r="D9" s="1">
        <f t="shared" si="3"/>
        <v>0.021821948763037904</v>
      </c>
      <c r="E9" s="1">
        <f t="shared" si="4"/>
        <v>0.9781780512369621</v>
      </c>
      <c r="F9" s="25">
        <f t="shared" si="5"/>
        <v>14.573264438333378</v>
      </c>
      <c r="G9" s="25">
        <f t="shared" si="6"/>
        <v>3.8655826878755573</v>
      </c>
      <c r="J9" s="4" t="s">
        <v>23</v>
      </c>
      <c r="K9" s="3">
        <v>2</v>
      </c>
    </row>
    <row r="10" spans="1:11" ht="12.75">
      <c r="A10">
        <f t="shared" si="0"/>
        <v>7</v>
      </c>
      <c r="B10" s="1">
        <f t="shared" si="1"/>
        <v>0.18156790589093003</v>
      </c>
      <c r="C10" s="1">
        <f t="shared" si="2"/>
        <v>0.81843209410907</v>
      </c>
      <c r="D10" s="1">
        <f t="shared" si="3"/>
        <v>0.008140132132788564</v>
      </c>
      <c r="E10" s="1">
        <f t="shared" si="4"/>
        <v>0.9918598678672115</v>
      </c>
      <c r="F10" s="25">
        <f t="shared" si="5"/>
        <v>17.372810571410202</v>
      </c>
      <c r="G10" s="25">
        <f t="shared" si="6"/>
        <v>3.242708953126045</v>
      </c>
      <c r="J10" s="4" t="s">
        <v>24</v>
      </c>
      <c r="K10" s="3">
        <v>1</v>
      </c>
    </row>
    <row r="11" spans="1:7" ht="12.75">
      <c r="A11">
        <f t="shared" si="0"/>
        <v>8</v>
      </c>
      <c r="B11" s="1">
        <f t="shared" si="1"/>
        <v>0.07659893823648882</v>
      </c>
      <c r="C11" s="1">
        <f t="shared" si="2"/>
        <v>0.9234010617635111</v>
      </c>
      <c r="D11" s="1">
        <f t="shared" si="3"/>
        <v>0.0030100757398616915</v>
      </c>
      <c r="E11" s="1">
        <f t="shared" si="4"/>
        <v>0.9969899242601382</v>
      </c>
      <c r="F11" s="25">
        <f t="shared" si="5"/>
        <v>18.944569107098353</v>
      </c>
      <c r="G11" s="25">
        <f t="shared" si="6"/>
        <v>2.9290976168209757</v>
      </c>
    </row>
    <row r="12" spans="1:7" ht="12.75">
      <c r="A12">
        <f t="shared" si="0"/>
        <v>9</v>
      </c>
      <c r="B12" s="1">
        <f t="shared" si="1"/>
        <v>0.02978651695557141</v>
      </c>
      <c r="C12" s="1">
        <f t="shared" si="2"/>
        <v>0.9702134830444284</v>
      </c>
      <c r="D12" s="1">
        <f t="shared" si="3"/>
        <v>0.0011094559770771517</v>
      </c>
      <c r="E12" s="1">
        <f t="shared" si="4"/>
        <v>0.9988905440229229</v>
      </c>
      <c r="F12" s="25">
        <f t="shared" si="5"/>
        <v>19.642355985915657</v>
      </c>
      <c r="G12" s="25">
        <f t="shared" si="6"/>
        <v>2.798503922495706</v>
      </c>
    </row>
    <row r="13" spans="1:7" ht="12.75">
      <c r="A13">
        <f t="shared" si="0"/>
        <v>10</v>
      </c>
      <c r="B13" s="1">
        <f t="shared" si="1"/>
        <v>0.011192659142560308</v>
      </c>
      <c r="C13" s="1">
        <f t="shared" si="2"/>
        <v>0.9888073408574396</v>
      </c>
      <c r="D13" s="1">
        <f t="shared" si="3"/>
        <v>0.0004084324826081559</v>
      </c>
      <c r="E13" s="1">
        <f t="shared" si="4"/>
        <v>0.9995915675173919</v>
      </c>
      <c r="F13" s="25">
        <f t="shared" si="5"/>
        <v>19.91907537482825</v>
      </c>
      <c r="G13" s="25">
        <f t="shared" si="6"/>
        <v>2.7481678333978015</v>
      </c>
    </row>
    <row r="14" spans="1:7" ht="12.75">
      <c r="A14">
        <f t="shared" si="0"/>
        <v>11</v>
      </c>
      <c r="B14" s="1">
        <f t="shared" si="1"/>
        <v>0.004150263653029281</v>
      </c>
      <c r="C14" s="1">
        <f t="shared" si="2"/>
        <v>0.9958497363469706</v>
      </c>
      <c r="D14" s="1">
        <f t="shared" si="3"/>
        <v>0.0001502927158164764</v>
      </c>
      <c r="E14" s="1">
        <f t="shared" si="4"/>
        <v>0.9998497072841835</v>
      </c>
      <c r="F14" s="25">
        <f t="shared" si="5"/>
        <v>20.02382206016562</v>
      </c>
      <c r="G14" s="25">
        <f t="shared" si="6"/>
        <v>2.729327538674155</v>
      </c>
    </row>
    <row r="15" spans="1:7" ht="12.75">
      <c r="A15">
        <f t="shared" si="0"/>
        <v>12</v>
      </c>
      <c r="B15" s="1">
        <f t="shared" si="1"/>
        <v>0.0015312722144435217</v>
      </c>
      <c r="C15" s="1">
        <f t="shared" si="2"/>
        <v>0.9984687277855564</v>
      </c>
      <c r="D15" s="1">
        <f t="shared" si="3"/>
        <v>5.529485349005695E-05</v>
      </c>
      <c r="E15" s="1">
        <f t="shared" si="4"/>
        <v>0.99994470514651</v>
      </c>
      <c r="F15" s="25">
        <f t="shared" si="5"/>
        <v>20.062768026722303</v>
      </c>
      <c r="G15" s="25">
        <f t="shared" si="6"/>
        <v>2.7223522886846956</v>
      </c>
    </row>
    <row r="16" spans="1:7" ht="12.75">
      <c r="A16">
        <f t="shared" si="0"/>
        <v>13</v>
      </c>
      <c r="B16" s="1">
        <f t="shared" si="1"/>
        <v>0.0005639316895466437</v>
      </c>
      <c r="C16" s="1">
        <f t="shared" si="2"/>
        <v>0.9994360683104534</v>
      </c>
      <c r="D16" s="1">
        <f t="shared" si="3"/>
        <v>2.0342550835036725E-05</v>
      </c>
      <c r="E16" s="1">
        <f t="shared" si="4"/>
        <v>0.9999796574491651</v>
      </c>
      <c r="F16" s="25">
        <f t="shared" si="5"/>
        <v>20.077151846005957</v>
      </c>
      <c r="G16" s="25">
        <f t="shared" si="6"/>
        <v>2.7197802120842565</v>
      </c>
    </row>
    <row r="17" spans="1:7" ht="12.75">
      <c r="A17">
        <f t="shared" si="0"/>
        <v>14</v>
      </c>
      <c r="B17" s="1">
        <f t="shared" si="1"/>
        <v>0.0002075412965447725</v>
      </c>
      <c r="C17" s="1">
        <f t="shared" si="2"/>
        <v>0.9997924587034553</v>
      </c>
      <c r="D17" s="1">
        <f t="shared" si="3"/>
        <v>7.4837024657103896E-06</v>
      </c>
      <c r="E17" s="1">
        <f t="shared" si="4"/>
        <v>0.9999925162975343</v>
      </c>
      <c r="F17" s="25">
        <f t="shared" si="5"/>
        <v>20.082451023722975</v>
      </c>
      <c r="G17" s="25">
        <f t="shared" si="6"/>
        <v>2.718833180961925</v>
      </c>
    </row>
    <row r="18" spans="1:7" ht="12.75">
      <c r="A18">
        <f t="shared" si="0"/>
        <v>15</v>
      </c>
      <c r="B18" s="1">
        <f t="shared" si="1"/>
        <v>7.636133680750702E-05</v>
      </c>
      <c r="C18" s="1">
        <f t="shared" si="2"/>
        <v>0.9999236386631924</v>
      </c>
      <c r="D18" s="1">
        <f t="shared" si="3"/>
        <v>2.753113304862697E-06</v>
      </c>
      <c r="E18" s="1">
        <f t="shared" si="4"/>
        <v>0.9999972468866952</v>
      </c>
      <c r="F18" s="25">
        <f t="shared" si="5"/>
        <v>20.08440152146182</v>
      </c>
      <c r="G18" s="25">
        <f t="shared" si="6"/>
        <v>2.718484677032898</v>
      </c>
    </row>
    <row r="19" spans="1:7" ht="12.75">
      <c r="A19">
        <f t="shared" si="0"/>
        <v>16</v>
      </c>
      <c r="B19" s="1">
        <f t="shared" si="1"/>
        <v>2.8093276637967698E-05</v>
      </c>
      <c r="C19" s="1">
        <f t="shared" si="2"/>
        <v>0.9999719067233621</v>
      </c>
      <c r="D19" s="1">
        <f t="shared" si="3"/>
        <v>1.012815546676962E-06</v>
      </c>
      <c r="E19" s="1">
        <f t="shared" si="4"/>
        <v>0.9999989871844533</v>
      </c>
      <c r="F19" s="25">
        <f t="shared" si="5"/>
        <v>20.085119210204336</v>
      </c>
      <c r="G19" s="25">
        <f t="shared" si="6"/>
        <v>2.718356454623679</v>
      </c>
    </row>
    <row r="20" spans="1:7" ht="12.75">
      <c r="A20">
        <f t="shared" si="0"/>
        <v>17</v>
      </c>
      <c r="B20" s="1">
        <f t="shared" si="1"/>
        <v>1.033514337979534E-05</v>
      </c>
      <c r="C20" s="1">
        <f t="shared" si="2"/>
        <v>0.9999896648566201</v>
      </c>
      <c r="D20" s="1">
        <f t="shared" si="3"/>
        <v>3.725942558641339E-07</v>
      </c>
      <c r="E20" s="1">
        <f t="shared" si="4"/>
        <v>0.9999996274057442</v>
      </c>
      <c r="F20" s="25">
        <f t="shared" si="5"/>
        <v>20.085383252187018</v>
      </c>
      <c r="G20" s="25">
        <f t="shared" si="6"/>
        <v>2.7183092822081103</v>
      </c>
    </row>
    <row r="21" spans="1:7" ht="12.75">
      <c r="A21">
        <f t="shared" si="0"/>
        <v>18</v>
      </c>
      <c r="B21" s="1">
        <f t="shared" si="1"/>
        <v>3.8021144436763994E-06</v>
      </c>
      <c r="C21" s="1">
        <f t="shared" si="2"/>
        <v>0.9999961978855563</v>
      </c>
      <c r="D21" s="1">
        <f t="shared" si="3"/>
        <v>1.3706979891428136E-07</v>
      </c>
      <c r="E21" s="1">
        <f t="shared" si="4"/>
        <v>0.9999998629302012</v>
      </c>
      <c r="F21" s="25">
        <f t="shared" si="5"/>
        <v>20.08548039038228</v>
      </c>
      <c r="G21" s="25">
        <f t="shared" si="6"/>
        <v>2.718291928171855</v>
      </c>
    </row>
    <row r="22" spans="1:7" ht="12.75">
      <c r="A22">
        <f t="shared" si="0"/>
        <v>19</v>
      </c>
      <c r="B22" s="1">
        <f t="shared" si="1"/>
        <v>1.3987234819381377E-06</v>
      </c>
      <c r="C22" s="1">
        <f t="shared" si="2"/>
        <v>0.999998601276518</v>
      </c>
      <c r="D22" s="1">
        <f t="shared" si="3"/>
        <v>5.042516539513799E-08</v>
      </c>
      <c r="E22" s="1">
        <f t="shared" si="4"/>
        <v>0.9999999495748346</v>
      </c>
      <c r="F22" s="25">
        <f t="shared" si="5"/>
        <v>20.085516125876197</v>
      </c>
      <c r="G22" s="25">
        <f t="shared" si="6"/>
        <v>2.718285543941562</v>
      </c>
    </row>
    <row r="23" spans="1:7" ht="12.75">
      <c r="A23">
        <f t="shared" si="0"/>
        <v>20</v>
      </c>
      <c r="B23" s="1">
        <f t="shared" si="1"/>
        <v>5.145621197386663E-07</v>
      </c>
      <c r="C23" s="1">
        <f t="shared" si="2"/>
        <v>0.9999994854378802</v>
      </c>
      <c r="D23" s="1">
        <f t="shared" si="3"/>
        <v>1.855038225783034E-08</v>
      </c>
      <c r="E23" s="1">
        <f t="shared" si="4"/>
        <v>0.9999999814496178</v>
      </c>
      <c r="F23" s="25">
        <f t="shared" si="5"/>
        <v>20.08552927227695</v>
      </c>
      <c r="G23" s="25">
        <f t="shared" si="6"/>
        <v>2.7182831953094633</v>
      </c>
    </row>
    <row r="24" spans="1:7" ht="12.75">
      <c r="A24">
        <f t="shared" si="0"/>
        <v>21</v>
      </c>
      <c r="B24" s="1">
        <f t="shared" si="1"/>
        <v>1.8929689365221906E-07</v>
      </c>
      <c r="C24" s="1">
        <f t="shared" si="2"/>
        <v>0.9999998107031064</v>
      </c>
      <c r="D24" s="1">
        <f t="shared" si="3"/>
        <v>6.82430433854959E-09</v>
      </c>
      <c r="E24" s="1">
        <f t="shared" si="4"/>
        <v>0.9999999931756957</v>
      </c>
      <c r="F24" s="25">
        <f t="shared" si="5"/>
        <v>20.085534108573906</v>
      </c>
      <c r="G24" s="25">
        <f t="shared" si="6"/>
        <v>2.71828233129532</v>
      </c>
    </row>
    <row r="25" spans="1:7" ht="12.75">
      <c r="A25">
        <f t="shared" si="0"/>
        <v>22</v>
      </c>
      <c r="B25" s="1">
        <f t="shared" si="1"/>
        <v>6.963844473556493E-08</v>
      </c>
      <c r="C25" s="1">
        <f t="shared" si="2"/>
        <v>0.9999999303615553</v>
      </c>
      <c r="D25" s="1">
        <f t="shared" si="3"/>
        <v>2.510521277279316E-09</v>
      </c>
      <c r="E25" s="1">
        <f t="shared" si="4"/>
        <v>0.9999999974894788</v>
      </c>
      <c r="F25" s="25">
        <f t="shared" si="5"/>
        <v>20.085535887748996</v>
      </c>
      <c r="G25" s="25">
        <f t="shared" si="6"/>
        <v>2.7182820134421877</v>
      </c>
    </row>
    <row r="26" spans="1:7" ht="12.75">
      <c r="A26">
        <f t="shared" si="0"/>
        <v>23</v>
      </c>
      <c r="B26" s="1">
        <f t="shared" si="1"/>
        <v>2.5618553389725807E-08</v>
      </c>
      <c r="C26" s="1">
        <f t="shared" si="2"/>
        <v>0.9999999743814466</v>
      </c>
      <c r="D26" s="1">
        <f t="shared" si="3"/>
        <v>9.235691660001903E-10</v>
      </c>
      <c r="E26" s="1">
        <f t="shared" si="4"/>
        <v>0.9999999990764308</v>
      </c>
      <c r="F26" s="25">
        <f t="shared" si="5"/>
        <v>20.085536542271047</v>
      </c>
      <c r="G26" s="25">
        <f t="shared" si="6"/>
        <v>2.7182818965105415</v>
      </c>
    </row>
    <row r="27" spans="1:7" ht="12.75">
      <c r="A27">
        <f t="shared" si="0"/>
        <v>24</v>
      </c>
      <c r="B27" s="1">
        <f t="shared" si="1"/>
        <v>9.424539274662641E-09</v>
      </c>
      <c r="C27" s="1">
        <f t="shared" si="2"/>
        <v>0.9999999905754609</v>
      </c>
      <c r="D27" s="1">
        <f t="shared" si="3"/>
        <v>3.3976210886968066E-10</v>
      </c>
      <c r="E27" s="1">
        <f t="shared" si="4"/>
        <v>0.9999999996602379</v>
      </c>
      <c r="F27" s="25">
        <f t="shared" si="5"/>
        <v>20.085536783056273</v>
      </c>
      <c r="G27" s="25">
        <f t="shared" si="6"/>
        <v>2.7182818534937923</v>
      </c>
    </row>
    <row r="28" spans="1:7" ht="12.75">
      <c r="A28">
        <f t="shared" si="0"/>
        <v>25</v>
      </c>
      <c r="B28" s="1">
        <f t="shared" si="1"/>
        <v>3.467094264672201E-09</v>
      </c>
      <c r="C28" s="1">
        <f t="shared" si="2"/>
        <v>0.9999999965329057</v>
      </c>
      <c r="D28" s="1">
        <f t="shared" si="3"/>
        <v>1.2499149476905336E-10</v>
      </c>
      <c r="E28" s="1">
        <f t="shared" si="4"/>
        <v>0.9999999998750085</v>
      </c>
      <c r="F28" s="25">
        <f t="shared" si="5"/>
        <v>20.08553687163621</v>
      </c>
      <c r="G28" s="25">
        <f t="shared" si="6"/>
        <v>2.718281837668814</v>
      </c>
    </row>
    <row r="29" spans="1:7" ht="12.75">
      <c r="A29">
        <f t="shared" si="0"/>
        <v>26</v>
      </c>
      <c r="B29" s="1">
        <f t="shared" si="1"/>
        <v>1.275472703690522E-09</v>
      </c>
      <c r="C29" s="1">
        <f t="shared" si="2"/>
        <v>0.9999999987245273</v>
      </c>
      <c r="D29" s="1">
        <f t="shared" si="3"/>
        <v>4.598180125045561E-11</v>
      </c>
      <c r="E29" s="1">
        <f t="shared" si="4"/>
        <v>0.9999999999540181</v>
      </c>
      <c r="F29" s="25">
        <f t="shared" si="5"/>
        <v>20.08553690422294</v>
      </c>
      <c r="G29" s="25">
        <f t="shared" si="6"/>
        <v>2.7182818318471296</v>
      </c>
    </row>
    <row r="30" spans="1:7" ht="12.75">
      <c r="A30">
        <f t="shared" si="0"/>
        <v>27</v>
      </c>
      <c r="B30" s="1">
        <f t="shared" si="1"/>
        <v>4.69220185884559E-10</v>
      </c>
      <c r="C30" s="1">
        <f t="shared" si="2"/>
        <v>0.9999999995307798</v>
      </c>
      <c r="D30" s="1">
        <f t="shared" si="3"/>
        <v>1.6915759348565612E-11</v>
      </c>
      <c r="E30" s="1">
        <f t="shared" si="4"/>
        <v>0.9999999999830842</v>
      </c>
      <c r="F30" s="25">
        <f t="shared" si="5"/>
        <v>20.085536916210934</v>
      </c>
      <c r="G30" s="25">
        <f t="shared" si="6"/>
        <v>2.718281829705452</v>
      </c>
    </row>
    <row r="31" spans="1:7" ht="12.75">
      <c r="A31">
        <f t="shared" si="0"/>
        <v>28</v>
      </c>
      <c r="B31" s="1">
        <f t="shared" si="1"/>
        <v>1.7261645982661045E-10</v>
      </c>
      <c r="C31" s="1">
        <f t="shared" si="2"/>
        <v>0.9999999998273836</v>
      </c>
      <c r="D31" s="1">
        <f t="shared" si="3"/>
        <v>6.2229600962074585E-12</v>
      </c>
      <c r="E31" s="1">
        <f t="shared" si="4"/>
        <v>0.999999999993777</v>
      </c>
      <c r="F31" s="25">
        <f t="shared" si="5"/>
        <v>20.08553692062107</v>
      </c>
      <c r="G31" s="25">
        <f t="shared" si="6"/>
        <v>2.718281828917573</v>
      </c>
    </row>
    <row r="32" spans="1:7" ht="12.75">
      <c r="A32">
        <f t="shared" si="0"/>
        <v>29</v>
      </c>
      <c r="B32" s="1">
        <f t="shared" si="1"/>
        <v>6.35020467857255E-11</v>
      </c>
      <c r="C32" s="1">
        <f t="shared" si="2"/>
        <v>0.9999999999364979</v>
      </c>
      <c r="D32" s="1">
        <f t="shared" si="3"/>
        <v>2.2892990826339895E-12</v>
      </c>
      <c r="E32" s="1">
        <f t="shared" si="4"/>
        <v>0.9999999999977107</v>
      </c>
      <c r="F32" s="25">
        <f t="shared" si="5"/>
        <v>20.08553692224347</v>
      </c>
      <c r="G32" s="25">
        <f t="shared" si="6"/>
        <v>2.718281828627728</v>
      </c>
    </row>
    <row r="33" spans="1:7" ht="12.75">
      <c r="A33">
        <f t="shared" si="0"/>
        <v>30</v>
      </c>
      <c r="B33" s="1">
        <f t="shared" si="1"/>
        <v>2.3361097485820183E-11</v>
      </c>
      <c r="C33" s="1">
        <f t="shared" si="2"/>
        <v>0.9999999999766389</v>
      </c>
      <c r="D33" s="1">
        <f t="shared" si="3"/>
        <v>8.421860671949064E-13</v>
      </c>
      <c r="E33" s="1">
        <f t="shared" si="4"/>
        <v>0.9999999999991578</v>
      </c>
      <c r="F33" s="25">
        <f t="shared" si="5"/>
        <v>20.08553692284031</v>
      </c>
      <c r="G33" s="25">
        <f t="shared" si="6"/>
        <v>2.7182818285211</v>
      </c>
    </row>
    <row r="34" spans="1:7" ht="12.75">
      <c r="A34">
        <f t="shared" si="0"/>
        <v>31</v>
      </c>
      <c r="B34" s="1">
        <f t="shared" si="1"/>
        <v>8.594067488376503E-12</v>
      </c>
      <c r="C34" s="1">
        <f t="shared" si="2"/>
        <v>0.999999999991406</v>
      </c>
      <c r="D34" s="1">
        <f t="shared" si="3"/>
        <v>3.098229397622019E-13</v>
      </c>
      <c r="E34" s="1">
        <f t="shared" si="4"/>
        <v>0.9999999999996902</v>
      </c>
      <c r="F34" s="25">
        <f t="shared" si="5"/>
        <v>20.085536923059895</v>
      </c>
      <c r="G34" s="25">
        <f t="shared" si="6"/>
        <v>2.7182818284818744</v>
      </c>
    </row>
    <row r="35" spans="1:7" ht="12.75">
      <c r="A35">
        <f t="shared" si="0"/>
        <v>32</v>
      </c>
      <c r="B35" s="1">
        <f t="shared" si="1"/>
        <v>3.161580745032742E-12</v>
      </c>
      <c r="C35" s="1">
        <f t="shared" si="2"/>
        <v>0.9999999999968384</v>
      </c>
      <c r="D35" s="1">
        <f t="shared" si="3"/>
        <v>1.139774899418346E-13</v>
      </c>
      <c r="E35" s="1">
        <f t="shared" si="4"/>
        <v>0.999999999999886</v>
      </c>
      <c r="F35" s="25">
        <f t="shared" si="5"/>
        <v>20.085536923140662</v>
      </c>
      <c r="G35" s="25">
        <f t="shared" si="6"/>
        <v>2.7182818284674433</v>
      </c>
    </row>
    <row r="36" spans="1:7" ht="12.75">
      <c r="A36">
        <f t="shared" si="0"/>
        <v>33</v>
      </c>
      <c r="B36" s="1">
        <f t="shared" si="1"/>
        <v>1.1630805577036264E-12</v>
      </c>
      <c r="C36" s="1">
        <f t="shared" si="2"/>
        <v>0.9999999999988368</v>
      </c>
      <c r="D36" s="1">
        <f t="shared" si="3"/>
        <v>4.192997530592881E-14</v>
      </c>
      <c r="E36" s="1">
        <f t="shared" si="4"/>
        <v>0.999999999999958</v>
      </c>
      <c r="F36" s="25">
        <f t="shared" si="5"/>
        <v>20.085536923170366</v>
      </c>
      <c r="G36" s="25">
        <f t="shared" si="6"/>
        <v>2.7182818284621346</v>
      </c>
    </row>
    <row r="37" spans="1:7" ht="12.75">
      <c r="A37">
        <f t="shared" si="0"/>
        <v>34</v>
      </c>
      <c r="B37" s="1">
        <f t="shared" si="1"/>
        <v>4.278734256057302E-13</v>
      </c>
      <c r="C37" s="1">
        <f t="shared" si="2"/>
        <v>0.9999999999995721</v>
      </c>
      <c r="D37" s="1">
        <f t="shared" si="3"/>
        <v>1.5425175883877877E-14</v>
      </c>
      <c r="E37" s="1">
        <f t="shared" si="4"/>
        <v>0.9999999999999847</v>
      </c>
      <c r="F37" s="25">
        <f t="shared" si="5"/>
        <v>20.08553692318131</v>
      </c>
      <c r="G37" s="25">
        <f t="shared" si="6"/>
        <v>2.718281828460182</v>
      </c>
    </row>
    <row r="38" spans="1:7" ht="12.75">
      <c r="A38">
        <f t="shared" si="0"/>
        <v>35</v>
      </c>
      <c r="B38" s="1">
        <f t="shared" si="1"/>
        <v>1.5740583670399414E-13</v>
      </c>
      <c r="C38" s="1">
        <f t="shared" si="2"/>
        <v>0.9999999999998426</v>
      </c>
      <c r="D38" s="1">
        <f t="shared" si="3"/>
        <v>5.674605084132258E-15</v>
      </c>
      <c r="E38" s="1">
        <f t="shared" si="4"/>
        <v>0.9999999999999942</v>
      </c>
      <c r="F38" s="25">
        <f t="shared" si="5"/>
        <v>20.08553692318532</v>
      </c>
      <c r="G38" s="25">
        <f t="shared" si="6"/>
        <v>2.7182818284594634</v>
      </c>
    </row>
    <row r="39" spans="1:7" ht="12.75">
      <c r="A39">
        <f t="shared" si="0"/>
        <v>36</v>
      </c>
      <c r="B39" s="1">
        <f t="shared" si="1"/>
        <v>5.790637124379511E-14</v>
      </c>
      <c r="C39" s="1">
        <f t="shared" si="2"/>
        <v>0.9999999999999422</v>
      </c>
      <c r="D39" s="1">
        <f t="shared" si="3"/>
        <v>2.0875705472192077E-15</v>
      </c>
      <c r="E39" s="1">
        <f t="shared" si="4"/>
        <v>0.9999999999999979</v>
      </c>
      <c r="F39" s="25">
        <f t="shared" si="5"/>
        <v>20.085536923186808</v>
      </c>
      <c r="G39" s="25">
        <f t="shared" si="6"/>
        <v>2.718281828459199</v>
      </c>
    </row>
    <row r="40" spans="1:7" ht="12.75">
      <c r="A40">
        <f t="shared" si="0"/>
        <v>37</v>
      </c>
      <c r="B40" s="1">
        <f t="shared" si="1"/>
        <v>2.1302563493434286E-14</v>
      </c>
      <c r="C40" s="1">
        <f t="shared" si="2"/>
        <v>0.9999999999999788</v>
      </c>
      <c r="D40" s="1">
        <f t="shared" si="3"/>
        <v>7.679742863169653E-16</v>
      </c>
      <c r="E40" s="1">
        <f t="shared" si="4"/>
        <v>0.9999999999999992</v>
      </c>
      <c r="F40" s="25">
        <f t="shared" si="5"/>
        <v>20.08553692318735</v>
      </c>
      <c r="G40" s="25">
        <f t="shared" si="6"/>
        <v>2.718281828459102</v>
      </c>
    </row>
    <row r="41" spans="1:7" ht="12.75">
      <c r="A41">
        <f t="shared" si="0"/>
        <v>38</v>
      </c>
      <c r="B41" s="1">
        <f t="shared" si="1"/>
        <v>7.83677515348389E-15</v>
      </c>
      <c r="C41" s="1">
        <f t="shared" si="2"/>
        <v>0.9999999999999922</v>
      </c>
      <c r="D41" s="1">
        <f t="shared" si="3"/>
        <v>2.8252195128432255E-16</v>
      </c>
      <c r="E41" s="1">
        <f t="shared" si="4"/>
        <v>0.9999999999999997</v>
      </c>
      <c r="F41" s="25">
        <f t="shared" si="5"/>
        <v>20.08553692318755</v>
      </c>
      <c r="G41" s="25">
        <f t="shared" si="6"/>
        <v>2.7182818284590664</v>
      </c>
    </row>
    <row r="42" spans="1:7" ht="12.75">
      <c r="A42">
        <f t="shared" si="0"/>
        <v>39</v>
      </c>
      <c r="B42" s="1">
        <f t="shared" si="1"/>
        <v>2.8829884640499127E-15</v>
      </c>
      <c r="C42" s="1">
        <f t="shared" si="2"/>
        <v>0.9999999999999972</v>
      </c>
      <c r="D42" s="1">
        <f t="shared" si="3"/>
        <v>1.0393401755714204E-16</v>
      </c>
      <c r="E42" s="1">
        <f t="shared" si="4"/>
        <v>0.9999999999999999</v>
      </c>
      <c r="F42" s="25">
        <f t="shared" si="5"/>
        <v>20.08553692318762</v>
      </c>
      <c r="G42" s="25">
        <f t="shared" si="6"/>
        <v>2.7182818284590526</v>
      </c>
    </row>
    <row r="43" spans="1:7" ht="12.75">
      <c r="A43">
        <f t="shared" si="0"/>
        <v>40</v>
      </c>
      <c r="B43" s="1">
        <f t="shared" si="1"/>
        <v>1.060592185058399E-15</v>
      </c>
      <c r="C43" s="1">
        <f t="shared" si="2"/>
        <v>0.9999999999999989</v>
      </c>
      <c r="D43" s="1">
        <f t="shared" si="3"/>
        <v>3.823518829762429E-17</v>
      </c>
      <c r="E43" s="1">
        <f t="shared" si="4"/>
        <v>1</v>
      </c>
      <c r="F43" s="25">
        <f t="shared" si="5"/>
        <v>20.085536923187654</v>
      </c>
      <c r="G43" s="25">
        <f t="shared" si="6"/>
        <v>2.718281828459048</v>
      </c>
    </row>
    <row r="44" spans="1:7" ht="12.75">
      <c r="A44">
        <f t="shared" si="0"/>
        <v>41</v>
      </c>
      <c r="B44" s="1">
        <f t="shared" si="1"/>
        <v>3.90170060350083E-16</v>
      </c>
      <c r="C44" s="1">
        <f t="shared" si="2"/>
        <v>0.9999999999999997</v>
      </c>
      <c r="D44" s="1">
        <f t="shared" si="3"/>
        <v>1.4065939704014896E-17</v>
      </c>
      <c r="E44" s="1">
        <f t="shared" si="4"/>
        <v>1</v>
      </c>
      <c r="F44" s="25">
        <f t="shared" si="5"/>
        <v>20.085536923187664</v>
      </c>
      <c r="G44" s="25">
        <f t="shared" si="6"/>
        <v>2.7182818284590464</v>
      </c>
    </row>
    <row r="45" spans="1:7" ht="12.75">
      <c r="A45">
        <f t="shared" si="0"/>
        <v>42</v>
      </c>
      <c r="B45" s="1">
        <f t="shared" si="1"/>
        <v>1.4353554376341648E-16</v>
      </c>
      <c r="C45" s="1">
        <f t="shared" si="2"/>
        <v>0.9999999999999998</v>
      </c>
      <c r="D45" s="1">
        <f t="shared" si="3"/>
        <v>5.174570037864203E-18</v>
      </c>
      <c r="E45" s="1">
        <f t="shared" si="4"/>
        <v>1</v>
      </c>
      <c r="F45" s="25">
        <f t="shared" si="5"/>
        <v>20.085536923187664</v>
      </c>
      <c r="G45" s="25">
        <f t="shared" si="6"/>
        <v>2.718281828459045</v>
      </c>
    </row>
    <row r="46" spans="1:7" ht="12.75">
      <c r="A46">
        <f t="shared" si="0"/>
        <v>43</v>
      </c>
      <c r="B46" s="1">
        <f t="shared" si="1"/>
        <v>5.2803775627924764E-17</v>
      </c>
      <c r="C46" s="1">
        <f t="shared" si="2"/>
        <v>1</v>
      </c>
      <c r="D46" s="1">
        <f t="shared" si="3"/>
        <v>1.9036179338319725E-18</v>
      </c>
      <c r="E46" s="1">
        <f t="shared" si="4"/>
        <v>1</v>
      </c>
      <c r="F46" s="25">
        <f t="shared" si="5"/>
        <v>20.085536923187668</v>
      </c>
      <c r="G46" s="25">
        <f t="shared" si="6"/>
        <v>2.718281828459045</v>
      </c>
    </row>
    <row r="47" spans="1:7" ht="12.75">
      <c r="A47">
        <f t="shared" si="0"/>
        <v>44</v>
      </c>
      <c r="B47" s="1">
        <f t="shared" si="1"/>
        <v>1.942542346974319E-17</v>
      </c>
      <c r="C47" s="1">
        <f t="shared" si="2"/>
        <v>1</v>
      </c>
      <c r="D47" s="1">
        <f t="shared" si="3"/>
        <v>7.003019017020417E-19</v>
      </c>
      <c r="E47" s="1">
        <f t="shared" si="4"/>
        <v>1</v>
      </c>
      <c r="F47" s="25">
        <f t="shared" si="5"/>
        <v>20.085536923187668</v>
      </c>
      <c r="G47" s="25">
        <f t="shared" si="6"/>
        <v>2.718281828459045</v>
      </c>
    </row>
    <row r="48" spans="1:7" ht="12.75">
      <c r="A48">
        <f t="shared" si="0"/>
        <v>45</v>
      </c>
      <c r="B48" s="1">
        <f t="shared" si="1"/>
        <v>7.146213930567744E-18</v>
      </c>
      <c r="C48" s="1">
        <f t="shared" si="2"/>
        <v>1</v>
      </c>
      <c r="D48" s="1">
        <f t="shared" si="3"/>
        <v>2.5762667224944545E-19</v>
      </c>
      <c r="E48" s="1">
        <f t="shared" si="4"/>
        <v>1</v>
      </c>
      <c r="F48" s="25">
        <f t="shared" si="5"/>
        <v>20.085536923187668</v>
      </c>
      <c r="G48" s="25">
        <f t="shared" si="6"/>
        <v>2.718281828459045</v>
      </c>
    </row>
    <row r="49" spans="1:7" ht="12.75">
      <c r="A49">
        <f t="shared" si="0"/>
        <v>46</v>
      </c>
      <c r="B49" s="1">
        <f t="shared" si="1"/>
        <v>2.628945187268838E-18</v>
      </c>
      <c r="C49" s="1">
        <f t="shared" si="2"/>
        <v>1</v>
      </c>
      <c r="D49" s="1">
        <f t="shared" si="3"/>
        <v>9.477555621798432E-20</v>
      </c>
      <c r="E49" s="1">
        <f t="shared" si="4"/>
        <v>1</v>
      </c>
      <c r="F49" s="25">
        <f t="shared" si="5"/>
        <v>20.085536923187668</v>
      </c>
      <c r="G49" s="25">
        <f t="shared" si="6"/>
        <v>2.718281828459045</v>
      </c>
    </row>
    <row r="50" spans="1:7" ht="12.75">
      <c r="A50">
        <f t="shared" si="0"/>
        <v>47</v>
      </c>
      <c r="B50" s="1">
        <f t="shared" si="1"/>
        <v>9.67134886362813E-19</v>
      </c>
      <c r="C50" s="1">
        <f t="shared" si="2"/>
        <v>1</v>
      </c>
      <c r="D50" s="1">
        <f t="shared" si="3"/>
        <v>3.486597865818469E-20</v>
      </c>
      <c r="E50" s="1">
        <f t="shared" si="4"/>
        <v>1</v>
      </c>
      <c r="F50" s="25">
        <f t="shared" si="5"/>
        <v>20.085536923187668</v>
      </c>
      <c r="G50" s="25">
        <f t="shared" si="6"/>
        <v>2.718281828459045</v>
      </c>
    </row>
    <row r="51" spans="1:7" ht="12.75">
      <c r="A51">
        <f t="shared" si="0"/>
        <v>48</v>
      </c>
      <c r="B51" s="1">
        <f t="shared" si="1"/>
        <v>3.5578904153255796E-19</v>
      </c>
      <c r="C51" s="1">
        <f t="shared" si="2"/>
        <v>1</v>
      </c>
      <c r="D51" s="1">
        <f t="shared" si="3"/>
        <v>1.282647674466842E-20</v>
      </c>
      <c r="E51" s="1">
        <f t="shared" si="4"/>
        <v>1</v>
      </c>
      <c r="F51" s="25">
        <f t="shared" si="5"/>
        <v>20.085536923187668</v>
      </c>
      <c r="G51" s="25">
        <f t="shared" si="6"/>
        <v>2.718281828459045</v>
      </c>
    </row>
    <row r="52" spans="1:7" ht="12.75">
      <c r="A52">
        <f t="shared" si="0"/>
        <v>49</v>
      </c>
      <c r="B52" s="1">
        <f t="shared" si="1"/>
        <v>1.308874737739205E-19</v>
      </c>
      <c r="C52" s="1">
        <f t="shared" si="2"/>
        <v>1</v>
      </c>
      <c r="D52" s="1">
        <f t="shared" si="3"/>
        <v>4.718597097027119E-21</v>
      </c>
      <c r="E52" s="1">
        <f t="shared" si="4"/>
        <v>1</v>
      </c>
      <c r="F52" s="25">
        <f t="shared" si="5"/>
        <v>20.085536923187668</v>
      </c>
      <c r="G52" s="25">
        <f t="shared" si="6"/>
        <v>2.718281828459045</v>
      </c>
    </row>
    <row r="53" spans="1:7" ht="12.75">
      <c r="A53">
        <f t="shared" si="0"/>
        <v>50</v>
      </c>
      <c r="B53" s="1">
        <f t="shared" si="1"/>
        <v>4.815081070829168E-20</v>
      </c>
      <c r="C53" s="1">
        <f t="shared" si="2"/>
        <v>1</v>
      </c>
      <c r="D53" s="1">
        <f t="shared" si="3"/>
        <v>1.7358748631675266E-21</v>
      </c>
      <c r="E53" s="1">
        <f t="shared" si="4"/>
        <v>1</v>
      </c>
      <c r="F53" s="25">
        <f t="shared" si="5"/>
        <v>20.085536923187668</v>
      </c>
      <c r="G53" s="25">
        <f t="shared" si="6"/>
        <v>2.718281828459045</v>
      </c>
    </row>
  </sheetData>
  <sheetProtection/>
  <mergeCells count="6">
    <mergeCell ref="I3:I6"/>
    <mergeCell ref="K1:N1"/>
    <mergeCell ref="J5:J6"/>
    <mergeCell ref="M2:N2"/>
    <mergeCell ref="K2:L2"/>
    <mergeCell ref="J3:J4"/>
  </mergeCell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LVT Math MUNI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pospisil</cp:lastModifiedBy>
  <dcterms:created xsi:type="dcterms:W3CDTF">2009-11-16T14:37:52Z</dcterms:created>
  <dcterms:modified xsi:type="dcterms:W3CDTF">2009-11-19T18:47:17Z</dcterms:modified>
  <cp:category/>
  <cp:version/>
  <cp:contentType/>
  <cp:contentStatus/>
</cp:coreProperties>
</file>